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goes\Desktop\"/>
    </mc:Choice>
  </mc:AlternateContent>
  <xr:revisionPtr revIDLastSave="0" documentId="8_{CF78AD96-7B9F-477E-9949-E2215CFE4C62}" xr6:coauthVersionLast="47" xr6:coauthVersionMax="47" xr10:uidLastSave="{00000000-0000-0000-0000-000000000000}"/>
  <bookViews>
    <workbookView xWindow="-108" yWindow="-108" windowWidth="23256" windowHeight="12456" xr2:uid="{A9EABB8D-3772-40C9-BFD1-80D111CC146D}"/>
  </bookViews>
  <sheets>
    <sheet name="Proposta" sheetId="1" r:id="rId1"/>
  </sheets>
  <externalReferences>
    <externalReference r:id="rId2"/>
    <externalReference r:id="rId3"/>
  </externalReferences>
  <definedNames>
    <definedName name="_xlnm._FilterDatabase" localSheetId="0" hidden="1">Proposta!$A$5:$G$122</definedName>
    <definedName name="A21.01.06">#REF!</definedName>
    <definedName name="A21.01.11">#REF!</definedName>
    <definedName name="A21.01.13">#REF!</definedName>
    <definedName name="A21.03.42">#REF!</definedName>
    <definedName name="A21.05.03">#REF!</definedName>
    <definedName name="A30.01.01">#REF!</definedName>
    <definedName name="A30.02.03">#REF!</definedName>
    <definedName name="A30.03.01">#REF!</definedName>
    <definedName name="A30.03.11">#REF!</definedName>
    <definedName name="A30.03.16">#REF!</definedName>
    <definedName name="A30.04.01">#REF!</definedName>
    <definedName name="A30.04.02">#REF!</definedName>
    <definedName name="A35.01.04">#REF!</definedName>
    <definedName name="A35.01.05">#REF!</definedName>
    <definedName name="A35.01.06">#REF!</definedName>
    <definedName name="A35.01.08">#REF!</definedName>
    <definedName name="A35.01.09">#REF!</definedName>
    <definedName name="A35.01.12">#REF!</definedName>
    <definedName name="A35.01.13">#REF!</definedName>
    <definedName name="A35.01.14">#REF!</definedName>
    <definedName name="A35.01.15">#REF!</definedName>
    <definedName name="A35.01.20">#REF!</definedName>
    <definedName name="A35.01.30">#REF!</definedName>
    <definedName name="A35.01.31">#REF!</definedName>
    <definedName name="A35.01.32">#REF!</definedName>
    <definedName name="A35.01.34">#REF!</definedName>
    <definedName name="A35.02.01">#REF!</definedName>
    <definedName name="A35.02.03">#REF!</definedName>
    <definedName name="A35.02.09">#REF!</definedName>
    <definedName name="A35.02.10">#REF!</definedName>
    <definedName name="A35.02.11">#REF!</definedName>
    <definedName name="A35.02.12">#REF!</definedName>
    <definedName name="A35.02.15">#REF!</definedName>
    <definedName name="A35.03.02">#REF!</definedName>
    <definedName name="A35.03.03">#REF!</definedName>
    <definedName name="A35.03.04">#REF!</definedName>
    <definedName name="A35.03.07">#REF!</definedName>
    <definedName name="A35.03.08">#REF!</definedName>
    <definedName name="A35.04.01">#REF!</definedName>
    <definedName name="A35.04.02">#REF!</definedName>
    <definedName name="A35.04.03">#REF!</definedName>
    <definedName name="A35.04.04">#REF!</definedName>
    <definedName name="A35.04.05">#REF!</definedName>
    <definedName name="A35.04.08">#REF!</definedName>
    <definedName name="A35.04.10">#REF!</definedName>
    <definedName name="A35.05.01">#REF!</definedName>
    <definedName name="A35.05.02">#REF!</definedName>
    <definedName name="A35.05.04">#REF!</definedName>
    <definedName name="A35.05.06">#REF!</definedName>
    <definedName name="A35.05.08">#REF!</definedName>
    <definedName name="A35.05.18">#REF!</definedName>
    <definedName name="A35.05.20">#REF!</definedName>
    <definedName name="A35.05.24">#REF!</definedName>
    <definedName name="A35.06.02">#REF!</definedName>
    <definedName name="A35.06.25">#REF!</definedName>
    <definedName name="A35.06.29">#REF!</definedName>
    <definedName name="A35.07.02">#REF!</definedName>
    <definedName name="A35.07.04">#REF!</definedName>
    <definedName name="A35.07.05">#REF!</definedName>
    <definedName name="A35.07.06">#REF!</definedName>
    <definedName name="A35.07.07">#REF!</definedName>
    <definedName name="A35.07.11">#REF!</definedName>
    <definedName name="A40.01.01">#REF!</definedName>
    <definedName name="A40.01.04">#REF!</definedName>
    <definedName name="A40.01.06">#REF!</definedName>
    <definedName name="A40.01.07">#REF!</definedName>
    <definedName name="A40.01.11">#REF!</definedName>
    <definedName name="A40.01.12">#REF!</definedName>
    <definedName name="A40.01.13">#REF!</definedName>
    <definedName name="A40.01.14">#REF!</definedName>
    <definedName name="A40.01.20">#REF!</definedName>
    <definedName name="A40.01.21">#REF!</definedName>
    <definedName name="A40.01.22">#REF!</definedName>
    <definedName name="A40.01.23">#REF!</definedName>
    <definedName name="A40.02.01">#REF!</definedName>
    <definedName name="A40.02.04">#REF!</definedName>
    <definedName name="A40.02.05">#REF!</definedName>
    <definedName name="A40.02.06">#REF!</definedName>
    <definedName name="A40.02.06.">#REF!</definedName>
    <definedName name="A40.02.07">#REF!</definedName>
    <definedName name="A40.02.08">#REF!</definedName>
    <definedName name="A40.02.10">#REF!</definedName>
    <definedName name="A40.02.11">#REF!</definedName>
    <definedName name="A40.02.12">#REF!</definedName>
    <definedName name="A40.02.13">#REF!</definedName>
    <definedName name="A40.02.39">#REF!</definedName>
    <definedName name="A40.02.43">#REF!</definedName>
    <definedName name="A40.02.44">#REF!</definedName>
    <definedName name="A40.03.01">#REF!</definedName>
    <definedName name="A40.03.03">#REF!</definedName>
    <definedName name="A40.03.15">#REF!</definedName>
    <definedName name="A40.03.16">#REF!</definedName>
    <definedName name="A40.03.17">#REF!</definedName>
    <definedName name="A40.03.21">#REF!</definedName>
    <definedName name="A40.03.25">#REF!</definedName>
    <definedName name="A40.03.29">#REF!</definedName>
    <definedName name="A40.03.30">#REF!</definedName>
    <definedName name="A40.03.51">#REF!</definedName>
    <definedName name="A40.03.52">#REF!</definedName>
    <definedName name="A40.03.54">#REF!</definedName>
    <definedName name="A40.03.55">#REF!</definedName>
    <definedName name="A40.04.02">#REF!</definedName>
    <definedName name="A40.04.09">#REF!</definedName>
    <definedName name="A40.04.12">#REF!</definedName>
    <definedName name="A40.04.13">#REF!</definedName>
    <definedName name="A40.04.21">#REF!</definedName>
    <definedName name="A40.04.28">#REF!</definedName>
    <definedName name="A40.04.31">#REF!</definedName>
    <definedName name="A40.04.37">#REF!</definedName>
    <definedName name="A40.04.38">#REF!</definedName>
    <definedName name="A40.05.06">#REF!</definedName>
    <definedName name="A40.05.36">#REF!</definedName>
    <definedName name="A40.05.82">#REF!</definedName>
    <definedName name="A40.05.83">#REF!</definedName>
    <definedName name="A60.01.01">#REF!</definedName>
    <definedName name="A60.01.07">#REF!</definedName>
    <definedName name="A60.01.12">#REF!</definedName>
    <definedName name="A60.01.13">#REF!</definedName>
    <definedName name="A60.01.15">#REF!</definedName>
    <definedName name="A60.01.18">#REF!</definedName>
    <definedName name="A60.01.20">#REF!</definedName>
    <definedName name="A60.02.01">#REF!</definedName>
    <definedName name="A60.02.02">#REF!</definedName>
    <definedName name="A60.02.04">#REF!</definedName>
    <definedName name="A60.02.05">#REF!</definedName>
    <definedName name="A60.02.20">#REF!</definedName>
    <definedName name="A60.02.35">#REF!</definedName>
    <definedName name="A60.04.02">#REF!</definedName>
    <definedName name="A60.05.03">#REF!</definedName>
    <definedName name="A60.07.02">#REF!</definedName>
    <definedName name="A70.01.01">#REF!</definedName>
    <definedName name="A70.01.04">#REF!</definedName>
    <definedName name="A70.01.06">#REF!</definedName>
    <definedName name="A70.01.07">#REF!</definedName>
    <definedName name="A70.01.08">#REF!</definedName>
    <definedName name="A70.01.10">#REF!</definedName>
    <definedName name="A70.01.11">#REF!</definedName>
    <definedName name="A70.01.12">#REF!</definedName>
    <definedName name="A70.01.17">#REF!</definedName>
    <definedName name="A70.01.19">#REF!</definedName>
    <definedName name="A70.01.20">#REF!</definedName>
    <definedName name="A70.01.23">#REF!</definedName>
    <definedName name="A70.01.24">#REF!</definedName>
    <definedName name="A70.01.26">#REF!</definedName>
    <definedName name="A70.01.45">#REF!</definedName>
    <definedName name="A70.02.01">#REF!</definedName>
    <definedName name="A70.02.02">#REF!</definedName>
    <definedName name="A70.02.09">#REF!</definedName>
    <definedName name="A70.02.23">#REF!</definedName>
    <definedName name="A70.02.26">#REF!</definedName>
    <definedName name="A70.02.27">#REF!</definedName>
    <definedName name="A70.02.34">#REF!</definedName>
    <definedName name="A70.02.44">#REF!</definedName>
    <definedName name="A70.02.51">#REF!</definedName>
    <definedName name="A70.02.55">#REF!</definedName>
    <definedName name="A70.03.01">#REF!</definedName>
    <definedName name="A70.03.02">#REF!</definedName>
    <definedName name="A70.03.14">#REF!</definedName>
    <definedName name="A70.03.15">#REF!</definedName>
    <definedName name="A70.03.17">#REF!</definedName>
    <definedName name="A70.03.18">#REF!</definedName>
    <definedName name="A70.03.28">#REF!</definedName>
    <definedName name="A70.03.31">#REF!</definedName>
    <definedName name="A70.03.32">#REF!</definedName>
    <definedName name="A70.03.36">#REF!</definedName>
    <definedName name="A70.03.37">#REF!</definedName>
    <definedName name="A70.03.38">#REF!</definedName>
    <definedName name="A70.03.39">#REF!</definedName>
    <definedName name="A70.03.40">#REF!</definedName>
    <definedName name="A70.03.41">#REF!</definedName>
    <definedName name="A70.03.42">#REF!</definedName>
    <definedName name="A70.03.42A">#REF!</definedName>
    <definedName name="A70.03.43">#REF!</definedName>
    <definedName name="A70.07.30">#REF!</definedName>
    <definedName name="A70.07.30A">#REF!</definedName>
    <definedName name="A70.07.33">#REF!</definedName>
    <definedName name="A70.07.35">#REF!</definedName>
    <definedName name="A70.90.15">#REF!</definedName>
    <definedName name="A70.90.16">#REF!</definedName>
    <definedName name="A70.90.21">#REF!</definedName>
    <definedName name="A80.01.02">#REF!</definedName>
    <definedName name="A80.01.05">#REF!</definedName>
    <definedName name="A80.01.06">#REF!</definedName>
    <definedName name="A80.01.10">#REF!</definedName>
    <definedName name="A80.01.11">#REF!</definedName>
    <definedName name="A80.01.12">#REF!</definedName>
    <definedName name="A80.02.01">#REF!</definedName>
    <definedName name="A80.02.02">#REF!</definedName>
    <definedName name="A80.02.03">#REF!</definedName>
    <definedName name="A80.02.05">#REF!</definedName>
    <definedName name="A80.02.06">#REF!</definedName>
    <definedName name="A80.02.10">#REF!</definedName>
    <definedName name="A80.02.22">#REF!</definedName>
    <definedName name="A80.02.31">#REF!</definedName>
    <definedName name="A80.03.01">#REF!</definedName>
    <definedName name="A80.03.03">#REF!</definedName>
    <definedName name="A80.03.08">#REF!</definedName>
    <definedName name="A80.03.09">#REF!</definedName>
    <definedName name="A80.03.10">#REF!</definedName>
    <definedName name="A80.03.11">#REF!</definedName>
    <definedName name="A80.03.27">#REF!</definedName>
    <definedName name="A80.06.01">#REF!</definedName>
    <definedName name="A80.06.03">#REF!</definedName>
    <definedName name="A80.06.04">#REF!</definedName>
    <definedName name="A80.06.24">#REF!</definedName>
    <definedName name="A80.06.32">#REF!</definedName>
    <definedName name="A85.01.11">#REF!</definedName>
    <definedName name="A85.01.12">#REF!</definedName>
    <definedName name="A85.01.13">#REF!</definedName>
    <definedName name="A85.01.14">#REF!</definedName>
    <definedName name="A85.01.85">#REF!</definedName>
    <definedName name="A85.02.02">#REF!</definedName>
    <definedName name="A85.02.03">#REF!</definedName>
    <definedName name="A85.03.01">#REF!</definedName>
    <definedName name="A85.03.02">#REF!</definedName>
    <definedName name="A85.03.05">#REF!</definedName>
    <definedName name="A92.01.74">#REF!</definedName>
    <definedName name="A92.01.75">#REF!</definedName>
    <definedName name="A92.01.76">#REF!</definedName>
    <definedName name="A92.05.44">#REF!</definedName>
    <definedName name="aaaaa">#REF!</definedName>
    <definedName name="ACOMPANHAMENTO" hidden="1">IF(VALUE([1]MENU!$O$4)=2,"BM","PLE")</definedName>
    <definedName name="_xlnm.Print_Area" localSheetId="0">Proposta!$A$1:$J$130</definedName>
    <definedName name="AUTOEVENTO" hidden="1">[1]CÁLCULO!$A$12</definedName>
    <definedName name="BANCO1">#REF!</definedName>
    <definedName name="BANCO2">#REF!</definedName>
    <definedName name="BANCO3">#REF!</definedName>
    <definedName name="BANCO4">#REF!</definedName>
    <definedName name="BDI.Opcao" hidden="1">[2]DADOS!$F$18</definedName>
    <definedName name="BDI.TipoObra" hidden="1">[2]BDI!$A$138:$A$146</definedName>
    <definedName name="CÁLCULO.TotalAdmLocal" hidden="1">IF(AUTOEVENTO="manual",SUMIF([1]CÁLCULO!$M$15:$M$266,1,[1]ORÇAMENTO!$X$15:$X$266),0)</definedName>
    <definedName name="ÇÇ">#REF!</definedName>
    <definedName name="CRONO.LinhasNecessarias" hidden="1">COUNTIF([1]QCI!$B$13:$B$24,"Manual")+COUNTIF([1]QCI!$B$13:$B$24,"SemiAuto")+COUNT(ORÇAMENTO.ListaCrono)</definedName>
    <definedName name="CRONO.MaxParc" hidden="1">[1]CRONO!$G65536+[1]CRONO!A1</definedName>
    <definedName name="d">#REF!</definedName>
    <definedName name="DESONERACAO" hidden="1">IF(OR(Import.Desoneracao="DESONERADO",Import.Desoneracao="SIM"),"SIM","NÃO")</definedName>
    <definedName name="FFFF">#REF!</definedName>
    <definedName name="FFSS">#REF!</definedName>
    <definedName name="GGG">#REF!</definedName>
    <definedName name="GGGJ">#REF!</definedName>
    <definedName name="HH">#REF!</definedName>
    <definedName name="Import.Apelido" hidden="1">[2]DADOS!$F$16</definedName>
    <definedName name="Import.CR" hidden="1">[2]DADOS!$F$7</definedName>
    <definedName name="Import.CTEF" hidden="1">[1]DADOS!$F$36</definedName>
    <definedName name="Import.DescLote" hidden="1">[2]DADOS!$F$17</definedName>
    <definedName name="Import.Desoneracao" hidden="1">OFFSET([2]DADOS!$G$18,0,-1)</definedName>
    <definedName name="Import.empresa" hidden="1">[1]DADOS!$F$37</definedName>
    <definedName name="Import.Município" hidden="1">[2]DADOS!$F$6</definedName>
    <definedName name="Import.Proponente" hidden="1">[2]DADOS!$F$5</definedName>
    <definedName name="import.recurso" hidden="1">[1]DADOS!$F$4</definedName>
    <definedName name="Import.RespOrçamento" hidden="1">[2]DADOS!$F$22:$F$24</definedName>
    <definedName name="Import.SICONV" hidden="1">[2]DADOS!$F$8</definedName>
    <definedName name="JWWW">#REF!</definedName>
    <definedName name="KK">#REF!</definedName>
    <definedName name="ORÇAMENTO.ListaCrono" hidden="1">OFFSET([1]ORÇAMENTO!$AD$15,1,0):OFFSET([1]ORÇAMENTO!$AD$266,-1,0)</definedName>
    <definedName name="QCI.ExisteManual" hidden="1">(COUNTIF([1]QCI!$B$13:$B$24,"Manual")+COUNTIF([1]QCI!$B$13:$B$24,"SemiAuto"))&gt;0</definedName>
    <definedName name="RESUMO">#REF!</definedName>
    <definedName name="RR">#REF!</definedName>
    <definedName name="sss">#REF!</definedName>
    <definedName name="sssss">#REF!</definedName>
    <definedName name="TIPOORCAMENTO" hidden="1">IF(VALUE([1]MENU!$O$3)=2,"Licitado","Proposto")</definedName>
    <definedName name="_xlnm.Print_Titles" localSheetId="0">Proposta!$1:$5</definedName>
    <definedName name="TT">#REF!</definedName>
    <definedName name="TT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1" i="1" l="1"/>
  <c r="F78" i="1" l="1"/>
  <c r="F102" i="1"/>
  <c r="F53" i="1"/>
  <c r="F54" i="1"/>
  <c r="F44" i="1"/>
  <c r="F105" i="1"/>
  <c r="F106" i="1"/>
  <c r="F107" i="1"/>
  <c r="F110" i="1"/>
  <c r="F95" i="1"/>
  <c r="F119" i="1"/>
  <c r="F118" i="1" s="1"/>
  <c r="F50" i="1"/>
  <c r="F117" i="1"/>
  <c r="F116" i="1" s="1"/>
  <c r="F115" i="1"/>
  <c r="F114" i="1"/>
  <c r="F113" i="1"/>
  <c r="F112" i="1"/>
  <c r="F109" i="1"/>
  <c r="F108" i="1"/>
  <c r="F100" i="1"/>
  <c r="F99" i="1"/>
  <c r="F98" i="1"/>
  <c r="F97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4" i="1"/>
  <c r="F73" i="1"/>
  <c r="F72" i="1"/>
  <c r="F71" i="1"/>
  <c r="F69" i="1"/>
  <c r="F68" i="1"/>
  <c r="F66" i="1"/>
  <c r="F65" i="1"/>
  <c r="F64" i="1"/>
  <c r="F62" i="1"/>
  <c r="F61" i="1"/>
  <c r="F60" i="1"/>
  <c r="F57" i="1"/>
  <c r="F56" i="1"/>
  <c r="F51" i="1"/>
  <c r="F48" i="1"/>
  <c r="F47" i="1"/>
  <c r="F46" i="1"/>
  <c r="F45" i="1"/>
  <c r="F41" i="1"/>
  <c r="F40" i="1"/>
  <c r="F39" i="1"/>
  <c r="F38" i="1"/>
  <c r="F35" i="1"/>
  <c r="F34" i="1"/>
  <c r="F32" i="1"/>
  <c r="F31" i="1"/>
  <c r="F30" i="1"/>
  <c r="F29" i="1"/>
  <c r="F28" i="1"/>
  <c r="F27" i="1"/>
  <c r="F26" i="1"/>
  <c r="F25" i="1"/>
  <c r="F24" i="1"/>
  <c r="F23" i="1"/>
  <c r="F22" i="1"/>
  <c r="F20" i="1"/>
  <c r="F19" i="1"/>
  <c r="F18" i="1"/>
  <c r="F17" i="1"/>
  <c r="F16" i="1"/>
  <c r="F15" i="1"/>
  <c r="F14" i="1"/>
  <c r="F12" i="1"/>
  <c r="F11" i="1"/>
  <c r="F10" i="1"/>
  <c r="F8" i="1"/>
  <c r="F6" i="1" s="1"/>
  <c r="F33" i="1" l="1"/>
  <c r="F70" i="1"/>
  <c r="F111" i="1"/>
  <c r="F9" i="1"/>
  <c r="F104" i="1"/>
  <c r="F75" i="1" s="1"/>
  <c r="F21" i="1"/>
  <c r="F52" i="1"/>
  <c r="F49" i="1" s="1"/>
  <c r="F36" i="1"/>
  <c r="F55" i="1"/>
  <c r="F58" i="1"/>
  <c r="F13" i="1"/>
  <c r="F121" i="1" l="1"/>
</calcChain>
</file>

<file path=xl/sharedStrings.xml><?xml version="1.0" encoding="utf-8"?>
<sst xmlns="http://schemas.openxmlformats.org/spreadsheetml/2006/main" count="319" uniqueCount="234">
  <si>
    <t>SERVIÇOS INICIAIS</t>
  </si>
  <si>
    <t>Limpeza final da obra</t>
  </si>
  <si>
    <t>ADMINISTRAÇÃO LOCAL</t>
  </si>
  <si>
    <t>Equipes administrativa, engenharia, planejamento e coordenação</t>
  </si>
  <si>
    <t>vb</t>
  </si>
  <si>
    <t>Elevador para maca,  com capacidade de 21 passageiros, 5 paradas, com abertura de porta lateral automatica e e acabamento em aço inox ecovado.</t>
  </si>
  <si>
    <t>un</t>
  </si>
  <si>
    <t xml:space="preserve">Fornecimento e instalação de sistema de iluminação de emergencia autonoma </t>
  </si>
  <si>
    <t>Fornecimento e instalação de sistema completo de alarme de prevenção e combate a incêndios</t>
  </si>
  <si>
    <t xml:space="preserve">Fornecimento e instalação de sistema completo de detectores termicos e de fumaça </t>
  </si>
  <si>
    <t>Fornecimento e instalação de extintores ABC</t>
  </si>
  <si>
    <t>Fornecimento e instalação de extintores CO2</t>
  </si>
  <si>
    <t>Fornecimento e instalação de comunicação visual com sinalização de emergencia, equipamentos, salvamento e rota de fuga</t>
  </si>
  <si>
    <t>Fornecimento e execução de infraestrutura para instalações elétricas, de iluminação e SPDA com pletos, bem como cabeamento, tomadas, quadros interrutores e pontos de iluminação.</t>
  </si>
  <si>
    <t>Fornecimento e execução de infraestrutura hidráulica para água fria e esgoto, bem como tubos, conexões e registros.</t>
  </si>
  <si>
    <t xml:space="preserve">Regularização do contrapiso para assentamento de revestimento  </t>
  </si>
  <si>
    <t>Mobilização de equipamentos escavação de tubulão</t>
  </si>
  <si>
    <t>Execução de tubulão manual e alargamento das bases -  fuste entre 90 e 120cm</t>
  </si>
  <si>
    <t>Lastro de concreto magro sobre blocos</t>
  </si>
  <si>
    <t>Lastro de brita sobre vigas baldrames</t>
  </si>
  <si>
    <t>Laje de espessura  h= 16 cm acabada</t>
  </si>
  <si>
    <t xml:space="preserve">Capeamento da laje h= 5 cm </t>
  </si>
  <si>
    <t>Remoção da cobertura existente no primeiro pavimento</t>
  </si>
  <si>
    <t>Fornecimento e instalação de calhas em chapa galvanizada 0,65mm corte 1.200 mm, inclusive rufos, contra rufos e pingadeiras</t>
  </si>
  <si>
    <t>Fornecimento e instalação de estrutura metálica para cobertura em 02 águas.</t>
  </si>
  <si>
    <t>Fornecimento e instalação de telhas tipo trapezoidal termoacustica, inclusive fixações</t>
  </si>
  <si>
    <t>m²</t>
  </si>
  <si>
    <t>Mobilização, placa de obra e canteiro para equipe de produção e administrativa</t>
  </si>
  <si>
    <t>Execução de lajes protendidas completa</t>
  </si>
  <si>
    <t>Fornecimento e aplicação de cordoalhas em lajes protendidas</t>
  </si>
  <si>
    <t>Fornecimento e lançamento de concreto fck 40 MPA, com consumo de 300kg de cimento/m³</t>
  </si>
  <si>
    <t>Cimbramento de estrutura</t>
  </si>
  <si>
    <t xml:space="preserve">un </t>
  </si>
  <si>
    <t>Terraplenagem com compactação do solo</t>
  </si>
  <si>
    <t>Luminária retangular 1250x200mm equipada com lâmpadas LED 2 x 18W – 4000K, difusor transparente, fonte de alimentação 127V – 60Hz, FP&gt;0,92, acabamento cor branco</t>
  </si>
  <si>
    <t>Armadura de aço CA50/60</t>
  </si>
  <si>
    <t>Fornecimento e lançamento de concreto fck 25MPa, com consumo de 300kg de cimento/m³</t>
  </si>
  <si>
    <t>Carga, remoção e descarga de solo escavado</t>
  </si>
  <si>
    <t>Execução de alvenaria de embasamento</t>
  </si>
  <si>
    <t>Fornecimento e execução de forma e desforma em madeira</t>
  </si>
  <si>
    <t xml:space="preserve">Fornecimento e execução de forma e desforma em em chapa compenssada plastificada (reaproveitamento - 3 usos) </t>
  </si>
  <si>
    <t>Porcelanato Retificado Portinari Venezia BE NAT 90X90 e rodapé 10cm, inclusive rejunte</t>
  </si>
  <si>
    <t>Porcelanato Retificado Portinari Venezia BE HARD 90X90 e rodapé 10cm ( dentro do box ), inclusive rejunte</t>
  </si>
  <si>
    <t>Barra de apoio lateral 80cm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</si>
  <si>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</si>
  <si>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</si>
  <si>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</si>
  <si>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</si>
  <si>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</si>
  <si>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</si>
  <si>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</si>
  <si>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</si>
  <si>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</si>
  <si>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</si>
  <si>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</si>
  <si>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</si>
  <si>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</si>
  <si>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</si>
  <si>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</si>
  <si>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</si>
  <si>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</si>
  <si>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</si>
  <si>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</si>
  <si>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</si>
  <si>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</si>
  <si>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</si>
  <si>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</si>
  <si>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6.1</t>
  </si>
  <si>
    <t>6.1.1</t>
  </si>
  <si>
    <t>6.1.2</t>
  </si>
  <si>
    <t>6.1.3</t>
  </si>
  <si>
    <t>6.1.4</t>
  </si>
  <si>
    <t>6.2</t>
  </si>
  <si>
    <t>6.2.1</t>
  </si>
  <si>
    <t>6.2.1.1</t>
  </si>
  <si>
    <t>6.2.1.2</t>
  </si>
  <si>
    <t>6.2.1.3</t>
  </si>
  <si>
    <t>6.2.1.4</t>
  </si>
  <si>
    <t>6.2.1.5</t>
  </si>
  <si>
    <t>7.1</t>
  </si>
  <si>
    <t>7.2</t>
  </si>
  <si>
    <t>7.3</t>
  </si>
  <si>
    <t>7.4</t>
  </si>
  <si>
    <t>7.5</t>
  </si>
  <si>
    <t>8.1</t>
  </si>
  <si>
    <t>8.2</t>
  </si>
  <si>
    <t>9.1</t>
  </si>
  <si>
    <t>9.1.1</t>
  </si>
  <si>
    <t>9.1.2</t>
  </si>
  <si>
    <t>9.1.3</t>
  </si>
  <si>
    <t>9.2</t>
  </si>
  <si>
    <t>9.2.1</t>
  </si>
  <si>
    <t>9.2.2</t>
  </si>
  <si>
    <t>9.2.3</t>
  </si>
  <si>
    <t>1.1</t>
  </si>
  <si>
    <t>11.1</t>
  </si>
  <si>
    <t>11.2</t>
  </si>
  <si>
    <t>11.3</t>
  </si>
  <si>
    <t>11.4</t>
  </si>
  <si>
    <t>13.1</t>
  </si>
  <si>
    <t>14.1</t>
  </si>
  <si>
    <t>TOTAL DA OBRA</t>
  </si>
  <si>
    <t>ITEM</t>
  </si>
  <si>
    <t>DESCRIÇÃO</t>
  </si>
  <si>
    <t>1</t>
  </si>
  <si>
    <t>CANTEIRO DE OBRAS - EQUIPE TÉCNICO ADMINISTRATIVA - DESPESAS COM FUNCIONÁRIOS - SERVIÇOS INICIAIS</t>
  </si>
  <si>
    <t>1.1.1</t>
  </si>
  <si>
    <t>TERRAPLANAGEM E LOCAÇÃO DA OBRA</t>
  </si>
  <si>
    <t>Acompanhamento de topógrafo</t>
  </si>
  <si>
    <t>Locação da obra</t>
  </si>
  <si>
    <t>FUNDAÇÕES PROFUNDAS</t>
  </si>
  <si>
    <t>m³</t>
  </si>
  <si>
    <t>Encamisamento dos tubulões com anéis de concreto</t>
  </si>
  <si>
    <t>m</t>
  </si>
  <si>
    <t>kg</t>
  </si>
  <si>
    <t>Arrasamento e preparo de estaca</t>
  </si>
  <si>
    <t>Remoção do solo removido</t>
  </si>
  <si>
    <t>INFRAESTRUTURA - BLOCOS E VIGAS BALDRAMES</t>
  </si>
  <si>
    <t>Escavação com acerto manual</t>
  </si>
  <si>
    <t>Compactação manual de fundo de valas</t>
  </si>
  <si>
    <t>Reaterro compactado de cavas</t>
  </si>
  <si>
    <t>Impermeabilização de baldrames com argamassa polimérica</t>
  </si>
  <si>
    <t>LAJE PISO - SUBSOLO</t>
  </si>
  <si>
    <t>SUPERESTRUTURA</t>
  </si>
  <si>
    <t>PILARES E VIGAS</t>
  </si>
  <si>
    <t>LAJES</t>
  </si>
  <si>
    <t>LAJES PROTENDIDAS</t>
  </si>
  <si>
    <t>COBERTURA METÁLICA</t>
  </si>
  <si>
    <t>Bota-fora do material proveniente da remoção da cobertura</t>
  </si>
  <si>
    <t>ALVENARIAS E FECHAMENTOS</t>
  </si>
  <si>
    <t>Alvenaria de bloco de vedação 14x19x39cm</t>
  </si>
  <si>
    <t>Canaleta em alvenaria de bloco de vedação 14x19x39cm</t>
  </si>
  <si>
    <t>REVESTIMENTOS</t>
  </si>
  <si>
    <t>PISO</t>
  </si>
  <si>
    <t>PAREDES</t>
  </si>
  <si>
    <t>Chapisco</t>
  </si>
  <si>
    <t>Emboço</t>
  </si>
  <si>
    <t>Revestimento VIA ROSA ROX 31x58 Monoporosa Retificado - Branco</t>
  </si>
  <si>
    <t>10.3</t>
  </si>
  <si>
    <t>TETO</t>
  </si>
  <si>
    <t>PORTAS DE MADEIRA COM BATENTES METÁLICOS</t>
  </si>
  <si>
    <t>P1 - Porta de madeira de correr  1,20 x 2,10, acabamento  da folha em revestimento  melaminico cor  branca, com  roldanas, incluso trilho, fechadura e puxador</t>
  </si>
  <si>
    <t>P2 - Porta de madeira de giro 1,00 x 2,10 com batentes metálicos e acabamento da folha em revestimento melaminico cor branca, incluso guarnições, dobradiças e fechadura.</t>
  </si>
  <si>
    <t>P3 - Porta de madeira de giro 0,80 X 2,10  com batentes metálicos e acabamento da folha em revestimento melaminico cor branca, incluso guarnições, dobradiças e fechadura.</t>
  </si>
  <si>
    <t>P4 - Porta de madeira de giro 0,70 X 2,10  com batentes metálicos e acabamento da folha em revestimento melaminico cor branca, incluso guarnições, dobradiças e fechadura.</t>
  </si>
  <si>
    <t>INSTALAÇÕES</t>
  </si>
  <si>
    <t>INSTALAÇÕES HIDRÁULICAS</t>
  </si>
  <si>
    <t>INFRAESTRUTURA HIDRÁULICA</t>
  </si>
  <si>
    <t>LOUÇAS E METAIS</t>
  </si>
  <si>
    <t>Bacia para Caixa Acoplada IZY Conforto - BR 9115- DECA, inclusive fixação</t>
  </si>
  <si>
    <t>Caixa Acoplada com DUO IZY Conforto - BR- CDC00F - DECA</t>
  </si>
  <si>
    <t>Assento Plastico Universal AP 01 Branco Gelo - GE 17 - DECA</t>
  </si>
  <si>
    <t>Coluna Suspensa para Lavatório V Plus Branco - C510 - DECA</t>
  </si>
  <si>
    <t>Torneira de Fechamento Automatico PRESSMATIC COMPACT CHROME - DOCOL, inclusive flexivel metalico 60cm</t>
  </si>
  <si>
    <t>Ducha Higiênica com registro e derivação com gatilho Chrome - DOCOL</t>
  </si>
  <si>
    <t>Chuveiro Lorenzetti Tradição 4 temperaturas 220V 6.800W CHROME</t>
  </si>
  <si>
    <t>Ralo Oculto em ABS 15cm X 15 cm X 4,5 cm - Bege Astra</t>
  </si>
  <si>
    <t>Banco Articulado para Banho em inox 45 x 70</t>
  </si>
  <si>
    <t>Barra de apoio de lavatório 40x60</t>
  </si>
  <si>
    <t>Barra de apoio reta 80cm</t>
  </si>
  <si>
    <t>INSTALAÇÕES ELÉTRICAS</t>
  </si>
  <si>
    <t>LUMINÁRIAS</t>
  </si>
  <si>
    <t>ELEVADOR</t>
  </si>
  <si>
    <t>COMBATE A INCÊNDIO</t>
  </si>
  <si>
    <t>Fornecimento e instalação de sistema completo de prevenção e combate a incêndios com hidrantes</t>
  </si>
  <si>
    <t>RESERVATÓRIO</t>
  </si>
  <si>
    <t>Impermeabilização para reservatórios com manta asfaltica e argamassa rigida</t>
  </si>
  <si>
    <t>LIMPEZA</t>
  </si>
  <si>
    <t>R$ TOTAL</t>
  </si>
  <si>
    <t>mês</t>
  </si>
  <si>
    <t>Luminária  painel  Plafon  quadrado  equipada  com  lâmpada  LED  18W  –  6000K,  fonte  de  alimentação  127V  –  60Hz,  FP&gt;0,92, acabamento cor branco</t>
  </si>
  <si>
    <t>Luminária  painel  Plafon  quadrado  equipada  com  lâmpada  LED  24W  –  6000K,  fonte  de  alimentação  127V  –  60Hz,  FP&gt;0,92, acabamento cor branco</t>
  </si>
  <si>
    <t>Luminária tipo arandela de sobrepor equipada com lâmpada LED 15W, fonte de alimentação 127V – 60Hz, FP&gt;0,92, acabamento cor branco</t>
  </si>
  <si>
    <t>Lavatório 455x355mm V Plus s/aspen Branco - C510 - DECA,  inclusive válvula, fixação e sifão tipo garrafa</t>
  </si>
  <si>
    <t>Tanque para DML 22 litros TQ01- Branco - DECA, inclusive válvula, fixação, sifão tipo garrafa e torneira longa cromada para tanque</t>
  </si>
  <si>
    <t>QUANT.</t>
  </si>
  <si>
    <t>UNID.</t>
  </si>
  <si>
    <t>R$ UNITÁRIO (BDI 25%)</t>
  </si>
  <si>
    <t xml:space="preserve">Fornecimento e montagem de forma plástica e desforma da laje </t>
  </si>
  <si>
    <t>Fornecimento e lançamento de concreto fck 40MPa, com consumo de 300kg de cimento/m³</t>
  </si>
  <si>
    <t>Forro em gesso acartonado em Placa RU - 12,5 mm, inclusive tabicas</t>
  </si>
  <si>
    <t>Forro em gesso acartonado em Placa ST - 12,5 mm, inclusive tabicas</t>
  </si>
  <si>
    <t>Data Base:   set/2023
Área de construção:   1.731m²
Área de reforma:           367m²</t>
  </si>
  <si>
    <t xml:space="preserve">
CONSTRUÇÃO E REFORMA DE PRÉDIO ONCOLÓGICO</t>
  </si>
  <si>
    <t>ANEXO II
MODELO
(o documento deverá ser emitido em papel timbrado da empresa proponente)</t>
  </si>
  <si>
    <t>9.3</t>
  </si>
  <si>
    <t>9.3.1</t>
  </si>
  <si>
    <t>9.3.2</t>
  </si>
  <si>
    <t>10.1</t>
  </si>
  <si>
    <t>10.2</t>
  </si>
  <si>
    <t>10.4</t>
  </si>
  <si>
    <t>11.1.1</t>
  </si>
  <si>
    <t>11.1.1.1</t>
  </si>
  <si>
    <t>11.1.2</t>
  </si>
  <si>
    <t>11.1.2.1</t>
  </si>
  <si>
    <t>11.1.2.2</t>
  </si>
  <si>
    <t>11.1.2.3</t>
  </si>
  <si>
    <t>11.1.2.4</t>
  </si>
  <si>
    <t>11.1.2.5</t>
  </si>
  <si>
    <t>11.1.2.6</t>
  </si>
  <si>
    <t>11.1.2.7</t>
  </si>
  <si>
    <t>11.1.2.8</t>
  </si>
  <si>
    <t>11.1.2.9</t>
  </si>
  <si>
    <t>11.1.2.10</t>
  </si>
  <si>
    <t>11.1.2.11</t>
  </si>
  <si>
    <t>11.1.2.12</t>
  </si>
  <si>
    <t>11.1.2.13</t>
  </si>
  <si>
    <t>11.1.2.14</t>
  </si>
  <si>
    <t>11.2.1</t>
  </si>
  <si>
    <t>11.2.1.1</t>
  </si>
  <si>
    <t>11.2.1.1.1</t>
  </si>
  <si>
    <t>11.2.1.1.2</t>
  </si>
  <si>
    <t>11.2.1.1.3</t>
  </si>
  <si>
    <t>11.2.1.1.4</t>
  </si>
  <si>
    <t>11.3.1</t>
  </si>
  <si>
    <t>11.4.1</t>
  </si>
  <si>
    <t>11.4.2</t>
  </si>
  <si>
    <t>11.4.3</t>
  </si>
  <si>
    <t>11.4.4</t>
  </si>
  <si>
    <t>11.4.5</t>
  </si>
  <si>
    <t>11.4.6</t>
  </si>
  <si>
    <t>11.4.7</t>
  </si>
  <si>
    <t>12.1</t>
  </si>
  <si>
    <t>12.2</t>
  </si>
  <si>
    <t>12.3</t>
  </si>
  <si>
    <t>12.4</t>
  </si>
  <si>
    <t>Local e data</t>
  </si>
  <si>
    <t>Empresa (Identificação)</t>
  </si>
  <si>
    <t>Assinatura do representante legal</t>
  </si>
  <si>
    <t>(Indicar nome e cargo)</t>
  </si>
  <si>
    <t>PREÇO MÁXIMO</t>
  </si>
  <si>
    <t>PREÇO PROPOSTA</t>
  </si>
  <si>
    <t>VALOR UNIT + BDI</t>
  </si>
  <si>
    <t>PREÇO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</si>
</sst>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yy\.m\.d;@"/>
    <numFmt numFmtId="165" formatCode="General;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94B3D6"/>
      </patternFill>
    </fill>
    <fill>
      <patternFill patternType="solid">
        <fgColor rgb="FFC5D9F0"/>
      </patternFill>
    </fill>
    <fill>
      <patternFill patternType="solid">
        <fgColor rgb="FFDCE6F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5D9F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165" fontId="14" fillId="0" borderId="0" applyFill="0" applyBorder="0" applyAlignment="0" applyProtection="0"/>
    <xf numFmtId="43" fontId="1" fillId="0" borderId="0" applyFont="0" applyFill="0" applyBorder="0" applyAlignment="0" applyProtection="0"/>
    <xf numFmtId="9" fontId="14" fillId="0" borderId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43" fontId="6" fillId="3" borderId="2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3" fontId="6" fillId="4" borderId="2" xfId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3" fontId="9" fillId="0" borderId="3" xfId="1" applyFont="1" applyBorder="1" applyAlignment="1">
      <alignment horizontal="center" vertical="center" shrinkToFit="1"/>
    </xf>
    <xf numFmtId="44" fontId="9" fillId="0" borderId="2" xfId="2" applyFont="1" applyBorder="1" applyAlignment="1">
      <alignment vertical="center" shrinkToFit="1"/>
    </xf>
    <xf numFmtId="0" fontId="6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43" fontId="6" fillId="5" borderId="2" xfId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43" fontId="8" fillId="0" borderId="3" xfId="1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43" fontId="4" fillId="0" borderId="0" xfId="1" applyFont="1" applyAlignment="1">
      <alignment horizontal="center" vertical="center"/>
    </xf>
    <xf numFmtId="44" fontId="4" fillId="0" borderId="0" xfId="2" applyFont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 wrapText="1"/>
    </xf>
    <xf numFmtId="43" fontId="6" fillId="3" borderId="5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4" fontId="6" fillId="3" borderId="5" xfId="2" applyFont="1" applyFill="1" applyBorder="1" applyAlignment="1">
      <alignment vertical="center" wrapText="1"/>
    </xf>
    <xf numFmtId="0" fontId="4" fillId="0" borderId="7" xfId="0" applyFont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4" fontId="9" fillId="0" borderId="13" xfId="2" applyFont="1" applyBorder="1" applyAlignment="1">
      <alignment vertical="center" shrinkToFit="1"/>
    </xf>
    <xf numFmtId="0" fontId="6" fillId="3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vertical="center" wrapText="1"/>
    </xf>
    <xf numFmtId="164" fontId="9" fillId="0" borderId="11" xfId="0" applyNumberFormat="1" applyFont="1" applyBorder="1" applyAlignment="1">
      <alignment horizontal="center" vertical="center" shrinkToFit="1"/>
    </xf>
    <xf numFmtId="164" fontId="10" fillId="5" borderId="11" xfId="0" applyNumberFormat="1" applyFont="1" applyFill="1" applyBorder="1" applyAlignment="1">
      <alignment horizontal="center" vertical="center" shrinkToFit="1"/>
    </xf>
    <xf numFmtId="164" fontId="8" fillId="0" borderId="11" xfId="0" applyNumberFormat="1" applyFont="1" applyBorder="1" applyAlignment="1">
      <alignment horizontal="center" vertical="center" shrinkToFit="1"/>
    </xf>
    <xf numFmtId="1" fontId="10" fillId="3" borderId="11" xfId="0" applyNumberFormat="1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3" fontId="9" fillId="0" borderId="5" xfId="1" applyFont="1" applyBorder="1" applyAlignment="1">
      <alignment horizontal="center" vertical="center" shrinkToFit="1"/>
    </xf>
    <xf numFmtId="44" fontId="9" fillId="0" borderId="5" xfId="2" applyFont="1" applyBorder="1" applyAlignment="1">
      <alignment vertical="center" shrinkToFit="1"/>
    </xf>
    <xf numFmtId="1" fontId="15" fillId="3" borderId="4" xfId="0" applyNumberFormat="1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vertical="center" wrapText="1"/>
    </xf>
    <xf numFmtId="43" fontId="11" fillId="3" borderId="5" xfId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43" fontId="4" fillId="0" borderId="17" xfId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4" fontId="4" fillId="0" borderId="17" xfId="2" applyFont="1" applyBorder="1" applyAlignment="1">
      <alignment horizontal="left" vertical="center"/>
    </xf>
    <xf numFmtId="44" fontId="7" fillId="6" borderId="18" xfId="2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2" fontId="4" fillId="0" borderId="18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44" fontId="6" fillId="7" borderId="10" xfId="2" applyFont="1" applyFill="1" applyBorder="1" applyAlignment="1">
      <alignment vertical="center" wrapText="1"/>
    </xf>
    <xf numFmtId="0" fontId="4" fillId="7" borderId="18" xfId="0" applyFont="1" applyFill="1" applyBorder="1" applyAlignment="1">
      <alignment horizontal="left" vertical="center"/>
    </xf>
    <xf numFmtId="44" fontId="6" fillId="7" borderId="12" xfId="2" applyFont="1" applyFill="1" applyBorder="1" applyAlignment="1">
      <alignment vertical="center" wrapText="1"/>
    </xf>
    <xf numFmtId="44" fontId="9" fillId="0" borderId="0" xfId="2" applyFont="1" applyBorder="1" applyAlignment="1">
      <alignment vertical="center" shrinkToFit="1"/>
    </xf>
    <xf numFmtId="44" fontId="11" fillId="7" borderId="18" xfId="2" applyFont="1" applyFill="1" applyBorder="1" applyAlignment="1">
      <alignment horizontal="center" vertical="center" wrapText="1"/>
    </xf>
    <xf numFmtId="44" fontId="16" fillId="7" borderId="18" xfId="0" applyNumberFormat="1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left" vertical="center"/>
    </xf>
    <xf numFmtId="44" fontId="6" fillId="9" borderId="2" xfId="2" applyFont="1" applyFill="1" applyBorder="1" applyAlignment="1">
      <alignment vertical="center" wrapText="1"/>
    </xf>
    <xf numFmtId="44" fontId="6" fillId="9" borderId="12" xfId="2" applyFont="1" applyFill="1" applyBorder="1" applyAlignment="1">
      <alignment vertical="center" wrapText="1"/>
    </xf>
    <xf numFmtId="0" fontId="4" fillId="9" borderId="18" xfId="0" applyFont="1" applyFill="1" applyBorder="1" applyAlignment="1">
      <alignment horizontal="left" vertical="center"/>
    </xf>
    <xf numFmtId="0" fontId="6" fillId="9" borderId="12" xfId="0" applyFont="1" applyFill="1" applyBorder="1" applyAlignment="1">
      <alignment vertical="center" wrapText="1"/>
    </xf>
    <xf numFmtId="0" fontId="6" fillId="8" borderId="12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right" vertical="top" wrapText="1" indent="4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wrapText="1" indent="6"/>
    </xf>
    <xf numFmtId="0" fontId="5" fillId="0" borderId="14" xfId="0" applyFont="1" applyBorder="1" applyAlignment="1">
      <alignment horizontal="left" wrapText="1" indent="6"/>
    </xf>
    <xf numFmtId="0" fontId="4" fillId="7" borderId="16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 wrapText="1"/>
    </xf>
    <xf numFmtId="43" fontId="6" fillId="2" borderId="18" xfId="1" applyFont="1" applyFill="1" applyBorder="1" applyAlignment="1">
      <alignment horizontal="center" vertical="center" wrapText="1"/>
    </xf>
    <xf numFmtId="44" fontId="6" fillId="2" borderId="18" xfId="2" applyFont="1" applyFill="1" applyBorder="1" applyAlignment="1">
      <alignment horizontal="center" vertical="center" wrapText="1"/>
    </xf>
    <xf numFmtId="44" fontId="7" fillId="6" borderId="18" xfId="2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left" wrapText="1" indent="4"/>
    </xf>
    <xf numFmtId="0" fontId="5" fillId="0" borderId="8" xfId="0" applyFont="1" applyBorder="1" applyAlignment="1">
      <alignment horizontal="left" wrapText="1" indent="4"/>
    </xf>
    <xf numFmtId="0" fontId="12" fillId="0" borderId="6" xfId="0" applyFont="1" applyBorder="1" applyAlignment="1">
      <alignment horizontal="right" vertical="top" wrapText="1"/>
    </xf>
    <xf numFmtId="0" fontId="7" fillId="6" borderId="18" xfId="0" applyFont="1" applyFill="1" applyBorder="1" applyAlignment="1">
      <alignment horizontal="center" vertical="center" wrapText="1"/>
    </xf>
  </cellXfs>
  <cellStyles count="8">
    <cellStyle name="Moeda" xfId="2" builtinId="4"/>
    <cellStyle name="Moeda 2" xfId="7" xr:uid="{2A9E8E34-F2DD-4E5F-B452-59EC6F2A64FA}"/>
    <cellStyle name="Normal" xfId="0" builtinId="0"/>
    <cellStyle name="Normal 3" xfId="3" xr:uid="{DB0EFBD6-B112-46FA-A3F3-C9E11A470406}"/>
    <cellStyle name="Porcentagem 2" xfId="6" xr:uid="{22AD746E-4D12-415F-A8D0-10B1458F7433}"/>
    <cellStyle name="Vírgula" xfId="1" builtinId="3"/>
    <cellStyle name="Vírgula 2" xfId="5" xr:uid="{8E62DDEB-BF91-4A21-B1A5-824E3CBA0096}"/>
    <cellStyle name="Vírgula 2 2" xfId="4" xr:uid="{599F9507-3038-4AA0-92F5-874219C7B0AC}"/>
  </cellStyles>
  <dxfs count="0"/>
  <tableStyles count="0" defaultTableStyle="TableStyleMedium2" defaultPivotStyle="PivotStyleLight16"/>
  <colors>
    <mruColors>
      <color rgb="FFC5D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affonso/Desktop/COZINHA/PLANILHA%20M&#218;LTIPLA%20V3.0.5%20-%20BD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engenharia_projetos/OR&#199;AMENTOS%20(Em%20revis&#227;o)/DEBORA%20MELLO%20AFFONSO/1.%20OR&#199;AMENTOS/COZINHA/Entrega%20CAIXA%2001/PLANILHA%20M&#218;LTIPLA%20V3.0.5%20-%20B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 refreshError="1">
        <row r="3">
          <cell r="O3">
            <v>1</v>
          </cell>
        </row>
        <row r="4">
          <cell r="O4">
            <v>1</v>
          </cell>
        </row>
      </sheetData>
      <sheetData sheetId="1" refreshError="1">
        <row r="4">
          <cell r="F4" t="str">
            <v>OGU</v>
          </cell>
        </row>
      </sheetData>
      <sheetData sheetId="2" refreshError="1"/>
      <sheetData sheetId="3" refreshError="1"/>
      <sheetData sheetId="4" refreshError="1">
        <row r="15">
          <cell r="X15">
            <v>0</v>
          </cell>
        </row>
        <row r="16">
          <cell r="X16">
            <v>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  <row r="21">
          <cell r="X21">
            <v>0</v>
          </cell>
        </row>
        <row r="22">
          <cell r="X22">
            <v>0</v>
          </cell>
        </row>
        <row r="23">
          <cell r="X23">
            <v>0</v>
          </cell>
        </row>
        <row r="24">
          <cell r="X24">
            <v>0</v>
          </cell>
        </row>
        <row r="25">
          <cell r="X25">
            <v>0</v>
          </cell>
        </row>
        <row r="26">
          <cell r="X26">
            <v>0</v>
          </cell>
        </row>
        <row r="27">
          <cell r="X27">
            <v>0</v>
          </cell>
        </row>
        <row r="28">
          <cell r="X28">
            <v>0</v>
          </cell>
        </row>
        <row r="29">
          <cell r="X29">
            <v>0</v>
          </cell>
        </row>
        <row r="30">
          <cell r="X30">
            <v>0</v>
          </cell>
        </row>
        <row r="31">
          <cell r="X31">
            <v>0</v>
          </cell>
        </row>
        <row r="32">
          <cell r="X32">
            <v>0</v>
          </cell>
        </row>
        <row r="33">
          <cell r="X33">
            <v>0</v>
          </cell>
        </row>
        <row r="34">
          <cell r="X34">
            <v>0</v>
          </cell>
        </row>
        <row r="35">
          <cell r="X35">
            <v>0</v>
          </cell>
        </row>
        <row r="36">
          <cell r="X36">
            <v>0</v>
          </cell>
        </row>
        <row r="37">
          <cell r="X37">
            <v>0</v>
          </cell>
        </row>
        <row r="38">
          <cell r="X38">
            <v>0</v>
          </cell>
        </row>
        <row r="39">
          <cell r="X39">
            <v>0</v>
          </cell>
        </row>
        <row r="40">
          <cell r="X40">
            <v>0</v>
          </cell>
        </row>
        <row r="41">
          <cell r="X41">
            <v>0</v>
          </cell>
        </row>
        <row r="42">
          <cell r="X42">
            <v>0</v>
          </cell>
        </row>
        <row r="43">
          <cell r="X43">
            <v>0</v>
          </cell>
        </row>
        <row r="44">
          <cell r="X44">
            <v>0</v>
          </cell>
        </row>
        <row r="45">
          <cell r="X45">
            <v>0</v>
          </cell>
        </row>
        <row r="46">
          <cell r="X46">
            <v>0</v>
          </cell>
        </row>
        <row r="47">
          <cell r="X47">
            <v>0</v>
          </cell>
        </row>
        <row r="48">
          <cell r="X48">
            <v>0</v>
          </cell>
        </row>
        <row r="49">
          <cell r="X49">
            <v>0</v>
          </cell>
        </row>
        <row r="50">
          <cell r="X50">
            <v>0</v>
          </cell>
        </row>
        <row r="51">
          <cell r="X51">
            <v>0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0</v>
          </cell>
        </row>
        <row r="59">
          <cell r="X59">
            <v>0</v>
          </cell>
        </row>
        <row r="60">
          <cell r="X60">
            <v>0</v>
          </cell>
        </row>
        <row r="61">
          <cell r="X61">
            <v>0</v>
          </cell>
        </row>
        <row r="62">
          <cell r="X62">
            <v>0</v>
          </cell>
        </row>
        <row r="63">
          <cell r="X63">
            <v>0</v>
          </cell>
        </row>
        <row r="64">
          <cell r="X64">
            <v>0</v>
          </cell>
        </row>
        <row r="65">
          <cell r="X65">
            <v>0</v>
          </cell>
        </row>
        <row r="66">
          <cell r="X66">
            <v>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0</v>
          </cell>
        </row>
        <row r="73">
          <cell r="X73">
            <v>0</v>
          </cell>
        </row>
        <row r="74">
          <cell r="X74">
            <v>0</v>
          </cell>
        </row>
        <row r="75">
          <cell r="X75">
            <v>0</v>
          </cell>
        </row>
        <row r="76">
          <cell r="X76">
            <v>0</v>
          </cell>
        </row>
        <row r="77">
          <cell r="X77">
            <v>0</v>
          </cell>
        </row>
        <row r="78">
          <cell r="X78">
            <v>0</v>
          </cell>
        </row>
        <row r="79">
          <cell r="X79">
            <v>0</v>
          </cell>
        </row>
        <row r="80">
          <cell r="X80">
            <v>0</v>
          </cell>
        </row>
        <row r="81">
          <cell r="X81">
            <v>0</v>
          </cell>
        </row>
        <row r="82">
          <cell r="X82">
            <v>0</v>
          </cell>
        </row>
        <row r="83">
          <cell r="X83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</sheetData>
      <sheetData sheetId="5" refreshError="1">
        <row r="12">
          <cell r="A12">
            <v>2</v>
          </cell>
        </row>
        <row r="15">
          <cell r="M15">
            <v>1</v>
          </cell>
        </row>
        <row r="16">
          <cell r="M16" t="str">
            <v/>
          </cell>
        </row>
        <row r="17">
          <cell r="M17" t="str">
            <v/>
          </cell>
        </row>
        <row r="18">
          <cell r="M18">
            <v>2</v>
          </cell>
        </row>
        <row r="19">
          <cell r="M19">
            <v>2</v>
          </cell>
        </row>
        <row r="20">
          <cell r="M20">
            <v>2</v>
          </cell>
        </row>
        <row r="21">
          <cell r="M21">
            <v>2</v>
          </cell>
        </row>
        <row r="22">
          <cell r="M22">
            <v>2</v>
          </cell>
        </row>
        <row r="23">
          <cell r="M23">
            <v>2</v>
          </cell>
        </row>
        <row r="24">
          <cell r="M24">
            <v>2</v>
          </cell>
        </row>
        <row r="25">
          <cell r="M25">
            <v>2</v>
          </cell>
        </row>
        <row r="26">
          <cell r="M26">
            <v>2</v>
          </cell>
        </row>
        <row r="27">
          <cell r="M27">
            <v>2</v>
          </cell>
        </row>
        <row r="28">
          <cell r="M28">
            <v>2</v>
          </cell>
        </row>
        <row r="29">
          <cell r="M29">
            <v>2</v>
          </cell>
        </row>
        <row r="30">
          <cell r="M30">
            <v>2</v>
          </cell>
        </row>
        <row r="31">
          <cell r="M31">
            <v>2</v>
          </cell>
        </row>
        <row r="32">
          <cell r="M32">
            <v>2</v>
          </cell>
        </row>
        <row r="33">
          <cell r="M33">
            <v>2</v>
          </cell>
        </row>
        <row r="34">
          <cell r="M34">
            <v>2</v>
          </cell>
        </row>
        <row r="35">
          <cell r="M35">
            <v>2</v>
          </cell>
        </row>
        <row r="36">
          <cell r="M36">
            <v>2</v>
          </cell>
        </row>
        <row r="37">
          <cell r="M37">
            <v>2</v>
          </cell>
        </row>
        <row r="38">
          <cell r="M38">
            <v>2</v>
          </cell>
        </row>
        <row r="39">
          <cell r="M39">
            <v>2</v>
          </cell>
        </row>
        <row r="40">
          <cell r="M40">
            <v>2</v>
          </cell>
        </row>
        <row r="41">
          <cell r="M41">
            <v>2</v>
          </cell>
        </row>
        <row r="42">
          <cell r="M42">
            <v>2</v>
          </cell>
        </row>
        <row r="43">
          <cell r="M43">
            <v>2</v>
          </cell>
        </row>
        <row r="44">
          <cell r="M44">
            <v>2</v>
          </cell>
        </row>
        <row r="45">
          <cell r="M45">
            <v>2</v>
          </cell>
        </row>
        <row r="46">
          <cell r="M46">
            <v>2</v>
          </cell>
        </row>
        <row r="47">
          <cell r="M47">
            <v>2</v>
          </cell>
        </row>
        <row r="48">
          <cell r="M48">
            <v>2</v>
          </cell>
        </row>
        <row r="49">
          <cell r="M49">
            <v>2</v>
          </cell>
        </row>
        <row r="50">
          <cell r="M50">
            <v>2</v>
          </cell>
        </row>
        <row r="51">
          <cell r="M51">
            <v>2</v>
          </cell>
        </row>
        <row r="52">
          <cell r="M52">
            <v>2</v>
          </cell>
        </row>
        <row r="53">
          <cell r="M53">
            <v>2</v>
          </cell>
        </row>
        <row r="54">
          <cell r="M54">
            <v>2</v>
          </cell>
        </row>
        <row r="55">
          <cell r="M55">
            <v>2</v>
          </cell>
        </row>
        <row r="56">
          <cell r="M56">
            <v>2</v>
          </cell>
        </row>
        <row r="57">
          <cell r="M57">
            <v>2</v>
          </cell>
        </row>
        <row r="58">
          <cell r="M58">
            <v>2</v>
          </cell>
        </row>
        <row r="59">
          <cell r="M59">
            <v>2</v>
          </cell>
        </row>
        <row r="60">
          <cell r="M60">
            <v>2</v>
          </cell>
        </row>
        <row r="61">
          <cell r="M61">
            <v>2</v>
          </cell>
        </row>
        <row r="62">
          <cell r="M62">
            <v>2</v>
          </cell>
        </row>
        <row r="63">
          <cell r="M63">
            <v>2</v>
          </cell>
        </row>
        <row r="64">
          <cell r="M64">
            <v>2</v>
          </cell>
        </row>
        <row r="65">
          <cell r="M65">
            <v>2</v>
          </cell>
        </row>
        <row r="66">
          <cell r="M66">
            <v>2</v>
          </cell>
        </row>
        <row r="67">
          <cell r="M67">
            <v>2</v>
          </cell>
        </row>
        <row r="68">
          <cell r="M68">
            <v>2</v>
          </cell>
        </row>
        <row r="69">
          <cell r="M69">
            <v>2</v>
          </cell>
        </row>
        <row r="70">
          <cell r="M70">
            <v>2</v>
          </cell>
        </row>
        <row r="71">
          <cell r="M71">
            <v>2</v>
          </cell>
        </row>
        <row r="72">
          <cell r="M72">
            <v>2</v>
          </cell>
        </row>
        <row r="73">
          <cell r="M73">
            <v>2</v>
          </cell>
        </row>
        <row r="74">
          <cell r="M74">
            <v>2</v>
          </cell>
        </row>
        <row r="75">
          <cell r="M75">
            <v>2</v>
          </cell>
        </row>
        <row r="76">
          <cell r="M76">
            <v>2</v>
          </cell>
        </row>
        <row r="77">
          <cell r="M77">
            <v>2</v>
          </cell>
        </row>
        <row r="78">
          <cell r="M78">
            <v>2</v>
          </cell>
        </row>
        <row r="79">
          <cell r="M79">
            <v>2</v>
          </cell>
        </row>
        <row r="80">
          <cell r="M80">
            <v>2</v>
          </cell>
        </row>
        <row r="81">
          <cell r="M81">
            <v>2</v>
          </cell>
        </row>
        <row r="82">
          <cell r="M82">
            <v>2</v>
          </cell>
        </row>
        <row r="83">
          <cell r="M83">
            <v>2</v>
          </cell>
        </row>
        <row r="84">
          <cell r="M84">
            <v>2</v>
          </cell>
        </row>
        <row r="85">
          <cell r="M85">
            <v>2</v>
          </cell>
        </row>
        <row r="86">
          <cell r="M86">
            <v>2</v>
          </cell>
        </row>
        <row r="87">
          <cell r="M87">
            <v>2</v>
          </cell>
        </row>
        <row r="88">
          <cell r="M88">
            <v>2</v>
          </cell>
        </row>
        <row r="89">
          <cell r="M89">
            <v>2</v>
          </cell>
        </row>
        <row r="90">
          <cell r="M90">
            <v>2</v>
          </cell>
        </row>
        <row r="91">
          <cell r="M91">
            <v>2</v>
          </cell>
        </row>
        <row r="92">
          <cell r="M92">
            <v>2</v>
          </cell>
        </row>
        <row r="93">
          <cell r="M93">
            <v>2</v>
          </cell>
        </row>
        <row r="94">
          <cell r="M94">
            <v>2</v>
          </cell>
        </row>
        <row r="95">
          <cell r="M95">
            <v>2</v>
          </cell>
        </row>
        <row r="96">
          <cell r="M96">
            <v>2</v>
          </cell>
        </row>
        <row r="97">
          <cell r="M97">
            <v>2</v>
          </cell>
        </row>
        <row r="98">
          <cell r="M98">
            <v>2</v>
          </cell>
        </row>
        <row r="99">
          <cell r="M99">
            <v>2</v>
          </cell>
        </row>
        <row r="100">
          <cell r="M100">
            <v>2</v>
          </cell>
        </row>
        <row r="101">
          <cell r="M101">
            <v>2</v>
          </cell>
        </row>
        <row r="102">
          <cell r="M102">
            <v>2</v>
          </cell>
        </row>
        <row r="103">
          <cell r="M103">
            <v>2</v>
          </cell>
        </row>
        <row r="104">
          <cell r="M104">
            <v>2</v>
          </cell>
        </row>
        <row r="105">
          <cell r="M105">
            <v>2</v>
          </cell>
        </row>
        <row r="106">
          <cell r="M106">
            <v>2</v>
          </cell>
        </row>
        <row r="107">
          <cell r="M107">
            <v>2</v>
          </cell>
        </row>
        <row r="108">
          <cell r="M108">
            <v>2</v>
          </cell>
        </row>
        <row r="109">
          <cell r="M109">
            <v>2</v>
          </cell>
        </row>
        <row r="110">
          <cell r="M110">
            <v>2</v>
          </cell>
        </row>
        <row r="111">
          <cell r="M111">
            <v>2</v>
          </cell>
        </row>
        <row r="112">
          <cell r="M112">
            <v>2</v>
          </cell>
        </row>
        <row r="113">
          <cell r="M113">
            <v>2</v>
          </cell>
        </row>
        <row r="114">
          <cell r="M114">
            <v>2</v>
          </cell>
        </row>
        <row r="115">
          <cell r="M115">
            <v>2</v>
          </cell>
        </row>
        <row r="116">
          <cell r="M116">
            <v>2</v>
          </cell>
        </row>
        <row r="117">
          <cell r="M117">
            <v>2</v>
          </cell>
        </row>
        <row r="118">
          <cell r="M118">
            <v>2</v>
          </cell>
        </row>
        <row r="119">
          <cell r="M119">
            <v>2</v>
          </cell>
        </row>
        <row r="120">
          <cell r="M120">
            <v>2</v>
          </cell>
        </row>
        <row r="121">
          <cell r="M121">
            <v>2</v>
          </cell>
        </row>
        <row r="122">
          <cell r="M122">
            <v>2</v>
          </cell>
        </row>
        <row r="123">
          <cell r="M123">
            <v>2</v>
          </cell>
        </row>
        <row r="124">
          <cell r="M124">
            <v>2</v>
          </cell>
        </row>
        <row r="125">
          <cell r="M125">
            <v>2</v>
          </cell>
        </row>
        <row r="126">
          <cell r="M126">
            <v>2</v>
          </cell>
        </row>
        <row r="127">
          <cell r="M127">
            <v>2</v>
          </cell>
        </row>
        <row r="128">
          <cell r="M128">
            <v>2</v>
          </cell>
        </row>
        <row r="129">
          <cell r="M129">
            <v>2</v>
          </cell>
        </row>
        <row r="130">
          <cell r="M130">
            <v>2</v>
          </cell>
        </row>
        <row r="131">
          <cell r="M131">
            <v>2</v>
          </cell>
        </row>
        <row r="132">
          <cell r="M132">
            <v>2</v>
          </cell>
        </row>
        <row r="133">
          <cell r="M133">
            <v>2</v>
          </cell>
        </row>
        <row r="134">
          <cell r="M134">
            <v>2</v>
          </cell>
        </row>
        <row r="135">
          <cell r="M135">
            <v>2</v>
          </cell>
        </row>
        <row r="136">
          <cell r="M136">
            <v>2</v>
          </cell>
        </row>
        <row r="137">
          <cell r="M137">
            <v>2</v>
          </cell>
        </row>
        <row r="138">
          <cell r="M138">
            <v>2</v>
          </cell>
        </row>
        <row r="139">
          <cell r="M139">
            <v>2</v>
          </cell>
        </row>
        <row r="140">
          <cell r="M140">
            <v>2</v>
          </cell>
        </row>
        <row r="141">
          <cell r="M141">
            <v>2</v>
          </cell>
        </row>
        <row r="142">
          <cell r="M142">
            <v>2</v>
          </cell>
        </row>
        <row r="143">
          <cell r="M143">
            <v>2</v>
          </cell>
        </row>
        <row r="144">
          <cell r="M144">
            <v>2</v>
          </cell>
        </row>
        <row r="145">
          <cell r="M145">
            <v>2</v>
          </cell>
        </row>
        <row r="146">
          <cell r="M146">
            <v>2</v>
          </cell>
        </row>
        <row r="147">
          <cell r="M147">
            <v>2</v>
          </cell>
        </row>
        <row r="148">
          <cell r="M148">
            <v>2</v>
          </cell>
        </row>
        <row r="149">
          <cell r="M149">
            <v>2</v>
          </cell>
        </row>
        <row r="150">
          <cell r="M150">
            <v>2</v>
          </cell>
        </row>
        <row r="151">
          <cell r="M151">
            <v>2</v>
          </cell>
        </row>
        <row r="152">
          <cell r="M152">
            <v>2</v>
          </cell>
        </row>
        <row r="153">
          <cell r="M153">
            <v>2</v>
          </cell>
        </row>
        <row r="154">
          <cell r="M154">
            <v>2</v>
          </cell>
        </row>
        <row r="155">
          <cell r="M155">
            <v>2</v>
          </cell>
        </row>
        <row r="156">
          <cell r="M156">
            <v>2</v>
          </cell>
        </row>
        <row r="157">
          <cell r="M157">
            <v>2</v>
          </cell>
        </row>
        <row r="158">
          <cell r="M158">
            <v>2</v>
          </cell>
        </row>
        <row r="159">
          <cell r="M159">
            <v>2</v>
          </cell>
        </row>
        <row r="160">
          <cell r="M160">
            <v>2</v>
          </cell>
        </row>
        <row r="161">
          <cell r="M161">
            <v>2</v>
          </cell>
        </row>
        <row r="162">
          <cell r="M162">
            <v>2</v>
          </cell>
        </row>
        <row r="163">
          <cell r="M163">
            <v>2</v>
          </cell>
        </row>
        <row r="164">
          <cell r="M164">
            <v>2</v>
          </cell>
        </row>
        <row r="165">
          <cell r="M165">
            <v>2</v>
          </cell>
        </row>
        <row r="166">
          <cell r="M166">
            <v>2</v>
          </cell>
        </row>
        <row r="167">
          <cell r="M167">
            <v>2</v>
          </cell>
        </row>
        <row r="168">
          <cell r="M168">
            <v>2</v>
          </cell>
        </row>
        <row r="169">
          <cell r="M169">
            <v>2</v>
          </cell>
        </row>
        <row r="170">
          <cell r="M170">
            <v>2</v>
          </cell>
        </row>
        <row r="171">
          <cell r="M171">
            <v>2</v>
          </cell>
        </row>
        <row r="172">
          <cell r="M172">
            <v>2</v>
          </cell>
        </row>
        <row r="173">
          <cell r="M173">
            <v>2</v>
          </cell>
        </row>
        <row r="174">
          <cell r="M174">
            <v>2</v>
          </cell>
        </row>
        <row r="175">
          <cell r="M175">
            <v>2</v>
          </cell>
        </row>
        <row r="176">
          <cell r="M176">
            <v>2</v>
          </cell>
        </row>
        <row r="177">
          <cell r="M177">
            <v>2</v>
          </cell>
        </row>
        <row r="178">
          <cell r="M178">
            <v>2</v>
          </cell>
        </row>
        <row r="179">
          <cell r="M179">
            <v>2</v>
          </cell>
        </row>
        <row r="180">
          <cell r="M180">
            <v>2</v>
          </cell>
        </row>
        <row r="181">
          <cell r="M181">
            <v>2</v>
          </cell>
        </row>
        <row r="182">
          <cell r="M182">
            <v>2</v>
          </cell>
        </row>
        <row r="183">
          <cell r="M183">
            <v>2</v>
          </cell>
        </row>
        <row r="184">
          <cell r="M184">
            <v>2</v>
          </cell>
        </row>
        <row r="185">
          <cell r="M185">
            <v>2</v>
          </cell>
        </row>
        <row r="186">
          <cell r="M186">
            <v>2</v>
          </cell>
        </row>
        <row r="187">
          <cell r="M187">
            <v>2</v>
          </cell>
        </row>
        <row r="188">
          <cell r="M188">
            <v>2</v>
          </cell>
        </row>
        <row r="189">
          <cell r="M189">
            <v>2</v>
          </cell>
        </row>
        <row r="190">
          <cell r="M190">
            <v>2</v>
          </cell>
        </row>
        <row r="191">
          <cell r="M191">
            <v>2</v>
          </cell>
        </row>
        <row r="192">
          <cell r="M192">
            <v>2</v>
          </cell>
        </row>
        <row r="193">
          <cell r="M193">
            <v>2</v>
          </cell>
        </row>
        <row r="194">
          <cell r="M194">
            <v>2</v>
          </cell>
        </row>
        <row r="195">
          <cell r="M195">
            <v>2</v>
          </cell>
        </row>
        <row r="196">
          <cell r="M196">
            <v>2</v>
          </cell>
        </row>
        <row r="197">
          <cell r="M197">
            <v>2</v>
          </cell>
        </row>
        <row r="198">
          <cell r="M198">
            <v>2</v>
          </cell>
        </row>
        <row r="199">
          <cell r="M199">
            <v>2</v>
          </cell>
        </row>
        <row r="200">
          <cell r="M200">
            <v>2</v>
          </cell>
        </row>
        <row r="201">
          <cell r="M201">
            <v>2</v>
          </cell>
        </row>
        <row r="202">
          <cell r="M202">
            <v>2</v>
          </cell>
        </row>
        <row r="203">
          <cell r="M203">
            <v>2</v>
          </cell>
        </row>
        <row r="204">
          <cell r="M204">
            <v>2</v>
          </cell>
        </row>
        <row r="205">
          <cell r="M205">
            <v>2</v>
          </cell>
        </row>
        <row r="206">
          <cell r="M206">
            <v>2</v>
          </cell>
        </row>
        <row r="207">
          <cell r="M207">
            <v>2</v>
          </cell>
        </row>
        <row r="208">
          <cell r="M208">
            <v>2</v>
          </cell>
        </row>
        <row r="209">
          <cell r="M209">
            <v>2</v>
          </cell>
        </row>
        <row r="210">
          <cell r="M210">
            <v>2</v>
          </cell>
        </row>
        <row r="211">
          <cell r="M211">
            <v>2</v>
          </cell>
        </row>
        <row r="212">
          <cell r="M212">
            <v>2</v>
          </cell>
        </row>
        <row r="213">
          <cell r="M213">
            <v>2</v>
          </cell>
        </row>
        <row r="214">
          <cell r="M214">
            <v>2</v>
          </cell>
        </row>
        <row r="215">
          <cell r="M215">
            <v>2</v>
          </cell>
        </row>
        <row r="216">
          <cell r="M216">
            <v>2</v>
          </cell>
        </row>
        <row r="217">
          <cell r="M217">
            <v>2</v>
          </cell>
        </row>
        <row r="218">
          <cell r="M218">
            <v>2</v>
          </cell>
        </row>
        <row r="219">
          <cell r="M219">
            <v>2</v>
          </cell>
        </row>
        <row r="220">
          <cell r="M220">
            <v>2</v>
          </cell>
        </row>
        <row r="221">
          <cell r="M221">
            <v>2</v>
          </cell>
        </row>
        <row r="222">
          <cell r="M222">
            <v>2</v>
          </cell>
        </row>
        <row r="223">
          <cell r="M223">
            <v>2</v>
          </cell>
        </row>
        <row r="224">
          <cell r="M224">
            <v>2</v>
          </cell>
        </row>
        <row r="225">
          <cell r="M225">
            <v>2</v>
          </cell>
        </row>
        <row r="226">
          <cell r="M226">
            <v>2</v>
          </cell>
        </row>
        <row r="227">
          <cell r="M227">
            <v>2</v>
          </cell>
        </row>
        <row r="228">
          <cell r="M228">
            <v>2</v>
          </cell>
        </row>
        <row r="229">
          <cell r="M229">
            <v>2</v>
          </cell>
        </row>
        <row r="230">
          <cell r="M230">
            <v>2</v>
          </cell>
        </row>
        <row r="231">
          <cell r="M231">
            <v>2</v>
          </cell>
        </row>
        <row r="232">
          <cell r="M232">
            <v>2</v>
          </cell>
        </row>
        <row r="233">
          <cell r="M233">
            <v>2</v>
          </cell>
        </row>
        <row r="234">
          <cell r="M234">
            <v>2</v>
          </cell>
        </row>
        <row r="235">
          <cell r="M235">
            <v>2</v>
          </cell>
        </row>
        <row r="236">
          <cell r="M236">
            <v>2</v>
          </cell>
        </row>
        <row r="237">
          <cell r="M237">
            <v>2</v>
          </cell>
        </row>
        <row r="238">
          <cell r="M238">
            <v>2</v>
          </cell>
        </row>
        <row r="239">
          <cell r="M239">
            <v>2</v>
          </cell>
        </row>
        <row r="240">
          <cell r="M240">
            <v>2</v>
          </cell>
        </row>
        <row r="241">
          <cell r="M241">
            <v>2</v>
          </cell>
        </row>
        <row r="242">
          <cell r="M242">
            <v>2</v>
          </cell>
        </row>
        <row r="243">
          <cell r="M243">
            <v>2</v>
          </cell>
        </row>
        <row r="244">
          <cell r="M244">
            <v>2</v>
          </cell>
        </row>
        <row r="245">
          <cell r="M245">
            <v>2</v>
          </cell>
        </row>
        <row r="246">
          <cell r="M246">
            <v>2</v>
          </cell>
        </row>
        <row r="247">
          <cell r="M247">
            <v>2</v>
          </cell>
        </row>
        <row r="248">
          <cell r="M248">
            <v>2</v>
          </cell>
        </row>
        <row r="249">
          <cell r="M249">
            <v>2</v>
          </cell>
        </row>
        <row r="250">
          <cell r="M250">
            <v>2</v>
          </cell>
        </row>
        <row r="251">
          <cell r="M251">
            <v>2</v>
          </cell>
        </row>
        <row r="252">
          <cell r="M252">
            <v>2</v>
          </cell>
        </row>
        <row r="253">
          <cell r="M253">
            <v>2</v>
          </cell>
        </row>
        <row r="254">
          <cell r="M254">
            <v>2</v>
          </cell>
        </row>
        <row r="255">
          <cell r="M255">
            <v>2</v>
          </cell>
        </row>
        <row r="256">
          <cell r="M256">
            <v>2</v>
          </cell>
        </row>
        <row r="257">
          <cell r="M257">
            <v>2</v>
          </cell>
        </row>
        <row r="258">
          <cell r="M258">
            <v>2</v>
          </cell>
        </row>
        <row r="259">
          <cell r="M259">
            <v>2</v>
          </cell>
        </row>
        <row r="260">
          <cell r="M260">
            <v>2</v>
          </cell>
        </row>
        <row r="261">
          <cell r="M261">
            <v>2</v>
          </cell>
        </row>
        <row r="262">
          <cell r="M262">
            <v>2</v>
          </cell>
        </row>
        <row r="263">
          <cell r="M263">
            <v>2</v>
          </cell>
        </row>
        <row r="264">
          <cell r="M264">
            <v>2</v>
          </cell>
        </row>
        <row r="265">
          <cell r="M265">
            <v>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13">
          <cell r="B13" t="str">
            <v>Busca</v>
          </cell>
        </row>
        <row r="14">
          <cell r="B14" t="str">
            <v>Automático</v>
          </cell>
        </row>
        <row r="15">
          <cell r="B15" t="str">
            <v>Branco</v>
          </cell>
        </row>
        <row r="16">
          <cell r="B16" t="str">
            <v>Branco</v>
          </cell>
        </row>
        <row r="17">
          <cell r="B17" t="str">
            <v>Branco</v>
          </cell>
        </row>
        <row r="18">
          <cell r="B18" t="str">
            <v>Branco</v>
          </cell>
        </row>
        <row r="19">
          <cell r="B19" t="str">
            <v>Branco</v>
          </cell>
        </row>
        <row r="20">
          <cell r="B20" t="str">
            <v>Branco</v>
          </cell>
        </row>
        <row r="21">
          <cell r="B21" t="str">
            <v>Branco</v>
          </cell>
        </row>
        <row r="22">
          <cell r="B22" t="str">
            <v>Branco</v>
          </cell>
        </row>
        <row r="23">
          <cell r="B23" t="str">
            <v>Branco</v>
          </cell>
        </row>
        <row r="24">
          <cell r="B24" t="str">
            <v>TR$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 refreshError="1"/>
      <sheetData sheetId="1" refreshError="1">
        <row r="16">
          <cell r="F16" t="str">
            <v>Irmandade Santa Casa de Misericordia de Sorocaba</v>
          </cell>
        </row>
        <row r="18">
          <cell r="F18" t="str">
            <v>NÃO DESONERADO</v>
          </cell>
        </row>
      </sheetData>
      <sheetData sheetId="2" refreshError="1"/>
      <sheetData sheetId="3" refreshError="1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A2FF1-4940-45DC-B339-F6A9C9CAE073}">
  <dimension ref="A1:H133"/>
  <sheetViews>
    <sheetView tabSelected="1" view="pageBreakPreview" topLeftCell="A2" zoomScale="115" zoomScaleNormal="115" zoomScaleSheetLayoutView="115" workbookViewId="0">
      <selection activeCell="F17" sqref="F17"/>
    </sheetView>
  </sheetViews>
  <sheetFormatPr defaultColWidth="9.109375" defaultRowHeight="10.199999999999999" x14ac:dyDescent="0.3"/>
  <cols>
    <col min="1" max="1" width="8.5546875" style="1" customWidth="1"/>
    <col min="2" max="2" width="58" style="1" customWidth="1"/>
    <col min="3" max="3" width="9.6640625" style="23" customWidth="1"/>
    <col min="4" max="4" width="9.6640625" style="2" customWidth="1"/>
    <col min="5" max="5" width="12.6640625" style="24" customWidth="1"/>
    <col min="6" max="6" width="15.44140625" style="1" customWidth="1"/>
    <col min="7" max="7" width="10.5546875" style="1" bestFit="1" customWidth="1"/>
    <col min="8" max="16384" width="9.109375" style="1"/>
  </cols>
  <sheetData>
    <row r="1" spans="1:8" ht="60.75" customHeight="1" x14ac:dyDescent="0.3">
      <c r="A1" s="81" t="s">
        <v>184</v>
      </c>
      <c r="B1" s="81"/>
      <c r="C1" s="81"/>
      <c r="D1" s="81"/>
      <c r="E1" s="81"/>
      <c r="F1" s="81"/>
    </row>
    <row r="2" spans="1:8" ht="64.5" customHeight="1" x14ac:dyDescent="0.2">
      <c r="A2" s="30"/>
      <c r="B2" s="84" t="s">
        <v>183</v>
      </c>
      <c r="C2" s="84"/>
      <c r="D2" s="84"/>
      <c r="E2" s="82" t="s">
        <v>182</v>
      </c>
      <c r="F2" s="83"/>
    </row>
    <row r="3" spans="1:8" ht="7.5" customHeight="1" x14ac:dyDescent="0.2">
      <c r="A3" s="71"/>
      <c r="B3" s="72"/>
      <c r="C3" s="72"/>
      <c r="D3" s="73"/>
      <c r="E3" s="74"/>
      <c r="F3" s="75"/>
    </row>
    <row r="4" spans="1:8" ht="22.5" customHeight="1" x14ac:dyDescent="0.3">
      <c r="B4" s="72"/>
      <c r="C4" s="72"/>
      <c r="D4" s="73"/>
      <c r="E4" s="85" t="s">
        <v>230</v>
      </c>
      <c r="F4" s="85"/>
      <c r="G4" s="80" t="s">
        <v>231</v>
      </c>
      <c r="H4" s="80"/>
    </row>
    <row r="5" spans="1:8" s="2" customFormat="1" ht="24" customHeight="1" x14ac:dyDescent="0.3">
      <c r="A5" s="77" t="s">
        <v>102</v>
      </c>
      <c r="B5" s="77" t="s">
        <v>103</v>
      </c>
      <c r="C5" s="78" t="s">
        <v>175</v>
      </c>
      <c r="D5" s="77" t="s">
        <v>176</v>
      </c>
      <c r="E5" s="79" t="s">
        <v>177</v>
      </c>
      <c r="F5" s="77" t="s">
        <v>168</v>
      </c>
      <c r="G5" s="55" t="s">
        <v>232</v>
      </c>
      <c r="H5" s="55" t="s">
        <v>233</v>
      </c>
    </row>
    <row r="6" spans="1:8" x14ac:dyDescent="0.3">
      <c r="A6" s="31" t="s">
        <v>104</v>
      </c>
      <c r="B6" s="26" t="s">
        <v>0</v>
      </c>
      <c r="C6" s="27"/>
      <c r="D6" s="28"/>
      <c r="E6" s="29"/>
      <c r="F6" s="59">
        <f>SUM(F7:F8)</f>
        <v>115000</v>
      </c>
      <c r="G6" s="76"/>
      <c r="H6" s="76"/>
    </row>
    <row r="7" spans="1:8" x14ac:dyDescent="0.3">
      <c r="A7" s="32" t="s">
        <v>94</v>
      </c>
      <c r="B7" s="25" t="s">
        <v>105</v>
      </c>
      <c r="C7" s="7"/>
      <c r="D7" s="8"/>
      <c r="E7" s="66"/>
      <c r="F7" s="67"/>
      <c r="G7" s="68"/>
      <c r="H7" s="68"/>
    </row>
    <row r="8" spans="1:8" x14ac:dyDescent="0.3">
      <c r="A8" s="33" t="s">
        <v>106</v>
      </c>
      <c r="B8" s="10" t="s">
        <v>27</v>
      </c>
      <c r="C8" s="11">
        <v>1</v>
      </c>
      <c r="D8" s="9" t="s">
        <v>4</v>
      </c>
      <c r="E8" s="12">
        <v>115000</v>
      </c>
      <c r="F8" s="34">
        <f>ROUND(E8*C8,2)</f>
        <v>115000</v>
      </c>
      <c r="G8" s="56"/>
      <c r="H8" s="56"/>
    </row>
    <row r="9" spans="1:8" x14ac:dyDescent="0.3">
      <c r="A9" s="35">
        <v>2</v>
      </c>
      <c r="B9" s="3" t="s">
        <v>107</v>
      </c>
      <c r="C9" s="4"/>
      <c r="D9" s="5"/>
      <c r="E9" s="13"/>
      <c r="F9" s="61">
        <f>SUM(F10:F12)</f>
        <v>21640.27</v>
      </c>
      <c r="G9" s="60"/>
      <c r="H9" s="60"/>
    </row>
    <row r="10" spans="1:8" x14ac:dyDescent="0.3">
      <c r="A10" s="33" t="s">
        <v>44</v>
      </c>
      <c r="B10" s="10" t="s">
        <v>33</v>
      </c>
      <c r="C10" s="11">
        <v>465.6</v>
      </c>
      <c r="D10" s="9" t="s">
        <v>26</v>
      </c>
      <c r="E10" s="12">
        <v>27</v>
      </c>
      <c r="F10" s="34">
        <f t="shared" ref="F10:F12" si="0">ROUND(E10*C10,2)</f>
        <v>12571.2</v>
      </c>
      <c r="G10" s="56"/>
      <c r="H10" s="56"/>
    </row>
    <row r="11" spans="1:8" x14ac:dyDescent="0.3">
      <c r="A11" s="33" t="s">
        <v>45</v>
      </c>
      <c r="B11" s="10" t="s">
        <v>108</v>
      </c>
      <c r="C11" s="11">
        <v>1</v>
      </c>
      <c r="D11" s="9" t="s">
        <v>4</v>
      </c>
      <c r="E11" s="12">
        <v>7500</v>
      </c>
      <c r="F11" s="34">
        <f t="shared" si="0"/>
        <v>7500</v>
      </c>
      <c r="G11" s="56"/>
      <c r="H11" s="56"/>
    </row>
    <row r="12" spans="1:8" x14ac:dyDescent="0.3">
      <c r="A12" s="33" t="s">
        <v>46</v>
      </c>
      <c r="B12" s="10" t="s">
        <v>109</v>
      </c>
      <c r="C12" s="11">
        <v>465.6</v>
      </c>
      <c r="D12" s="9" t="s">
        <v>26</v>
      </c>
      <c r="E12" s="12">
        <v>3.37</v>
      </c>
      <c r="F12" s="34">
        <f t="shared" si="0"/>
        <v>1569.07</v>
      </c>
      <c r="G12" s="56"/>
      <c r="H12" s="56"/>
    </row>
    <row r="13" spans="1:8" x14ac:dyDescent="0.3">
      <c r="A13" s="35">
        <v>3</v>
      </c>
      <c r="B13" s="3" t="s">
        <v>110</v>
      </c>
      <c r="C13" s="4"/>
      <c r="D13" s="5"/>
      <c r="E13" s="13"/>
      <c r="F13" s="61">
        <f>SUM(F14:F20)</f>
        <v>319468.92</v>
      </c>
      <c r="G13" s="60"/>
      <c r="H13" s="60"/>
    </row>
    <row r="14" spans="1:8" x14ac:dyDescent="0.3">
      <c r="A14" s="33" t="s">
        <v>47</v>
      </c>
      <c r="B14" s="10" t="s">
        <v>16</v>
      </c>
      <c r="C14" s="11">
        <v>1</v>
      </c>
      <c r="D14" s="9" t="s">
        <v>4</v>
      </c>
      <c r="E14" s="12">
        <v>5400</v>
      </c>
      <c r="F14" s="34">
        <f t="shared" ref="F14:F20" si="1">ROUND(E14*C14,2)</f>
        <v>5400</v>
      </c>
      <c r="G14" s="56"/>
      <c r="H14" s="56"/>
    </row>
    <row r="15" spans="1:8" x14ac:dyDescent="0.3">
      <c r="A15" s="33" t="s">
        <v>48</v>
      </c>
      <c r="B15" s="10" t="s">
        <v>17</v>
      </c>
      <c r="C15" s="11">
        <v>123.43</v>
      </c>
      <c r="D15" s="9" t="s">
        <v>111</v>
      </c>
      <c r="E15" s="12">
        <v>1012.5</v>
      </c>
      <c r="F15" s="34">
        <f t="shared" si="1"/>
        <v>124972.88</v>
      </c>
      <c r="G15" s="56"/>
      <c r="H15" s="56"/>
    </row>
    <row r="16" spans="1:8" x14ac:dyDescent="0.3">
      <c r="A16" s="33" t="s">
        <v>49</v>
      </c>
      <c r="B16" s="10" t="s">
        <v>112</v>
      </c>
      <c r="C16" s="11">
        <v>106</v>
      </c>
      <c r="D16" s="9" t="s">
        <v>113</v>
      </c>
      <c r="E16" s="12">
        <v>202.5</v>
      </c>
      <c r="F16" s="34">
        <f t="shared" si="1"/>
        <v>21465</v>
      </c>
      <c r="G16" s="56"/>
      <c r="H16" s="56"/>
    </row>
    <row r="17" spans="1:8" ht="20.399999999999999" x14ac:dyDescent="0.3">
      <c r="A17" s="33" t="s">
        <v>50</v>
      </c>
      <c r="B17" s="10" t="s">
        <v>36</v>
      </c>
      <c r="C17" s="11">
        <v>116.03</v>
      </c>
      <c r="D17" s="9" t="s">
        <v>111</v>
      </c>
      <c r="E17" s="12">
        <v>675</v>
      </c>
      <c r="F17" s="34">
        <f t="shared" si="1"/>
        <v>78320.25</v>
      </c>
      <c r="G17" s="56"/>
      <c r="H17" s="56"/>
    </row>
    <row r="18" spans="1:8" x14ac:dyDescent="0.3">
      <c r="A18" s="33" t="s">
        <v>51</v>
      </c>
      <c r="B18" s="10" t="s">
        <v>35</v>
      </c>
      <c r="C18" s="11">
        <v>3134.2</v>
      </c>
      <c r="D18" s="9" t="s">
        <v>114</v>
      </c>
      <c r="E18" s="12">
        <v>14.85</v>
      </c>
      <c r="F18" s="34">
        <f t="shared" si="1"/>
        <v>46542.87</v>
      </c>
      <c r="G18" s="56"/>
      <c r="H18" s="56"/>
    </row>
    <row r="19" spans="1:8" x14ac:dyDescent="0.3">
      <c r="A19" s="33" t="s">
        <v>52</v>
      </c>
      <c r="B19" s="10" t="s">
        <v>115</v>
      </c>
      <c r="C19" s="11">
        <v>20</v>
      </c>
      <c r="D19" s="9" t="s">
        <v>6</v>
      </c>
      <c r="E19" s="12">
        <v>270</v>
      </c>
      <c r="F19" s="34">
        <f t="shared" si="1"/>
        <v>5400</v>
      </c>
      <c r="G19" s="56"/>
      <c r="H19" s="56"/>
    </row>
    <row r="20" spans="1:8" x14ac:dyDescent="0.3">
      <c r="A20" s="33" t="s">
        <v>53</v>
      </c>
      <c r="B20" s="10" t="s">
        <v>116</v>
      </c>
      <c r="C20" s="11">
        <v>160.46</v>
      </c>
      <c r="D20" s="9" t="s">
        <v>111</v>
      </c>
      <c r="E20" s="12">
        <v>232.88</v>
      </c>
      <c r="F20" s="34">
        <f t="shared" si="1"/>
        <v>37367.919999999998</v>
      </c>
      <c r="G20" s="56"/>
      <c r="H20" s="56"/>
    </row>
    <row r="21" spans="1:8" x14ac:dyDescent="0.3">
      <c r="A21" s="35">
        <v>4</v>
      </c>
      <c r="B21" s="3" t="s">
        <v>117</v>
      </c>
      <c r="C21" s="4"/>
      <c r="D21" s="5"/>
      <c r="E21" s="13"/>
      <c r="F21" s="61">
        <f>SUM(F22:F32)</f>
        <v>255570.53999999998</v>
      </c>
      <c r="G21" s="60"/>
      <c r="H21" s="60"/>
    </row>
    <row r="22" spans="1:8" x14ac:dyDescent="0.3">
      <c r="A22" s="33" t="s">
        <v>54</v>
      </c>
      <c r="B22" s="10" t="s">
        <v>118</v>
      </c>
      <c r="C22" s="11">
        <v>217.26</v>
      </c>
      <c r="D22" s="9" t="s">
        <v>111</v>
      </c>
      <c r="E22" s="12">
        <v>108</v>
      </c>
      <c r="F22" s="34">
        <f t="shared" ref="F22:F32" si="2">ROUND(E22*C22,2)</f>
        <v>23464.080000000002</v>
      </c>
      <c r="G22" s="56"/>
      <c r="H22" s="56"/>
    </row>
    <row r="23" spans="1:8" x14ac:dyDescent="0.3">
      <c r="A23" s="33" t="s">
        <v>55</v>
      </c>
      <c r="B23" s="10" t="s">
        <v>119</v>
      </c>
      <c r="C23" s="11">
        <v>215.89</v>
      </c>
      <c r="D23" s="9" t="s">
        <v>26</v>
      </c>
      <c r="E23" s="12">
        <v>10.8</v>
      </c>
      <c r="F23" s="34">
        <f t="shared" si="2"/>
        <v>2331.61</v>
      </c>
      <c r="G23" s="56"/>
      <c r="H23" s="56"/>
    </row>
    <row r="24" spans="1:8" x14ac:dyDescent="0.3">
      <c r="A24" s="33" t="s">
        <v>56</v>
      </c>
      <c r="B24" s="10" t="s">
        <v>18</v>
      </c>
      <c r="C24" s="11">
        <v>4.1900000000000004</v>
      </c>
      <c r="D24" s="9" t="s">
        <v>111</v>
      </c>
      <c r="E24" s="12">
        <v>1013.31</v>
      </c>
      <c r="F24" s="34">
        <f t="shared" si="2"/>
        <v>4245.7700000000004</v>
      </c>
      <c r="G24" s="56"/>
      <c r="H24" s="56"/>
    </row>
    <row r="25" spans="1:8" x14ac:dyDescent="0.3">
      <c r="A25" s="33" t="s">
        <v>57</v>
      </c>
      <c r="B25" s="10" t="s">
        <v>19</v>
      </c>
      <c r="C25" s="11">
        <v>7.83</v>
      </c>
      <c r="D25" s="9" t="s">
        <v>111</v>
      </c>
      <c r="E25" s="12">
        <v>252.99</v>
      </c>
      <c r="F25" s="34">
        <f t="shared" si="2"/>
        <v>1980.91</v>
      </c>
      <c r="G25" s="56"/>
      <c r="H25" s="56"/>
    </row>
    <row r="26" spans="1:8" x14ac:dyDescent="0.3">
      <c r="A26" s="33" t="s">
        <v>58</v>
      </c>
      <c r="B26" s="10" t="s">
        <v>39</v>
      </c>
      <c r="C26" s="11">
        <v>407.39</v>
      </c>
      <c r="D26" s="9" t="s">
        <v>26</v>
      </c>
      <c r="E26" s="12">
        <v>156.91</v>
      </c>
      <c r="F26" s="34">
        <f t="shared" si="2"/>
        <v>63923.56</v>
      </c>
      <c r="G26" s="56"/>
      <c r="H26" s="56"/>
    </row>
    <row r="27" spans="1:8" ht="20.399999999999999" x14ac:dyDescent="0.3">
      <c r="A27" s="33" t="s">
        <v>59</v>
      </c>
      <c r="B27" s="10" t="s">
        <v>36</v>
      </c>
      <c r="C27" s="11">
        <v>66.7</v>
      </c>
      <c r="D27" s="9" t="s">
        <v>111</v>
      </c>
      <c r="E27" s="12">
        <v>675</v>
      </c>
      <c r="F27" s="34">
        <f t="shared" si="2"/>
        <v>45022.5</v>
      </c>
      <c r="G27" s="56"/>
      <c r="H27" s="56"/>
    </row>
    <row r="28" spans="1:8" x14ac:dyDescent="0.3">
      <c r="A28" s="33" t="s">
        <v>60</v>
      </c>
      <c r="B28" s="10" t="s">
        <v>35</v>
      </c>
      <c r="C28" s="11">
        <v>3377.79</v>
      </c>
      <c r="D28" s="9" t="s">
        <v>114</v>
      </c>
      <c r="E28" s="12">
        <v>14.85</v>
      </c>
      <c r="F28" s="34">
        <f t="shared" si="2"/>
        <v>50160.18</v>
      </c>
      <c r="G28" s="56"/>
      <c r="H28" s="56"/>
    </row>
    <row r="29" spans="1:8" x14ac:dyDescent="0.3">
      <c r="A29" s="33" t="s">
        <v>61</v>
      </c>
      <c r="B29" s="10" t="s">
        <v>120</v>
      </c>
      <c r="C29" s="11">
        <v>163.03</v>
      </c>
      <c r="D29" s="9" t="s">
        <v>111</v>
      </c>
      <c r="E29" s="12">
        <v>81</v>
      </c>
      <c r="F29" s="34">
        <f t="shared" si="2"/>
        <v>13205.43</v>
      </c>
      <c r="G29" s="56"/>
      <c r="H29" s="56"/>
    </row>
    <row r="30" spans="1:8" x14ac:dyDescent="0.3">
      <c r="A30" s="33" t="s">
        <v>62</v>
      </c>
      <c r="B30" s="10" t="s">
        <v>37</v>
      </c>
      <c r="C30" s="11">
        <v>86.72</v>
      </c>
      <c r="D30" s="9" t="s">
        <v>111</v>
      </c>
      <c r="E30" s="12">
        <v>232.88</v>
      </c>
      <c r="F30" s="34">
        <f t="shared" si="2"/>
        <v>20195.349999999999</v>
      </c>
      <c r="G30" s="56"/>
      <c r="H30" s="56"/>
    </row>
    <row r="31" spans="1:8" x14ac:dyDescent="0.3">
      <c r="A31" s="33" t="s">
        <v>63</v>
      </c>
      <c r="B31" s="10" t="s">
        <v>121</v>
      </c>
      <c r="C31" s="11">
        <v>302.87</v>
      </c>
      <c r="D31" s="9" t="s">
        <v>26</v>
      </c>
      <c r="E31" s="12">
        <v>76.42</v>
      </c>
      <c r="F31" s="34">
        <f t="shared" si="2"/>
        <v>23145.33</v>
      </c>
      <c r="G31" s="56"/>
      <c r="H31" s="56"/>
    </row>
    <row r="32" spans="1:8" x14ac:dyDescent="0.3">
      <c r="A32" s="33" t="s">
        <v>64</v>
      </c>
      <c r="B32" s="10" t="s">
        <v>38</v>
      </c>
      <c r="C32" s="11">
        <v>50.53</v>
      </c>
      <c r="D32" s="9" t="s">
        <v>26</v>
      </c>
      <c r="E32" s="12">
        <v>156.26</v>
      </c>
      <c r="F32" s="34">
        <f t="shared" si="2"/>
        <v>7895.82</v>
      </c>
      <c r="G32" s="56"/>
      <c r="H32" s="56"/>
    </row>
    <row r="33" spans="1:8" x14ac:dyDescent="0.3">
      <c r="A33" s="35">
        <v>5</v>
      </c>
      <c r="B33" s="3" t="s">
        <v>122</v>
      </c>
      <c r="C33" s="4"/>
      <c r="D33" s="5"/>
      <c r="E33" s="13"/>
      <c r="F33" s="61">
        <f>SUM(F34:F35)</f>
        <v>30294</v>
      </c>
      <c r="G33" s="60"/>
      <c r="H33" s="60"/>
    </row>
    <row r="34" spans="1:8" x14ac:dyDescent="0.3">
      <c r="A34" s="33" t="s">
        <v>65</v>
      </c>
      <c r="B34" s="10" t="s">
        <v>20</v>
      </c>
      <c r="C34" s="11">
        <v>110</v>
      </c>
      <c r="D34" s="9" t="s">
        <v>26</v>
      </c>
      <c r="E34" s="12">
        <v>147.15</v>
      </c>
      <c r="F34" s="34">
        <f t="shared" ref="F34:F35" si="3">ROUND(E34*C34,2)</f>
        <v>16186.5</v>
      </c>
      <c r="G34" s="56"/>
      <c r="H34" s="56"/>
    </row>
    <row r="35" spans="1:8" x14ac:dyDescent="0.3">
      <c r="A35" s="33" t="s">
        <v>66</v>
      </c>
      <c r="B35" s="10" t="s">
        <v>21</v>
      </c>
      <c r="C35" s="11">
        <v>110</v>
      </c>
      <c r="D35" s="9" t="s">
        <v>26</v>
      </c>
      <c r="E35" s="12">
        <v>128.25</v>
      </c>
      <c r="F35" s="34">
        <f t="shared" si="3"/>
        <v>14107.5</v>
      </c>
      <c r="G35" s="56"/>
      <c r="H35" s="56"/>
    </row>
    <row r="36" spans="1:8" x14ac:dyDescent="0.3">
      <c r="A36" s="35">
        <v>6</v>
      </c>
      <c r="B36" s="3" t="s">
        <v>123</v>
      </c>
      <c r="C36" s="4"/>
      <c r="D36" s="14"/>
      <c r="E36" s="15"/>
      <c r="F36" s="61">
        <f>SUM(F37:F48)</f>
        <v>1058842.31</v>
      </c>
      <c r="G36" s="60"/>
      <c r="H36" s="60"/>
    </row>
    <row r="37" spans="1:8" x14ac:dyDescent="0.3">
      <c r="A37" s="32" t="s">
        <v>67</v>
      </c>
      <c r="B37" s="6" t="s">
        <v>124</v>
      </c>
      <c r="C37" s="7"/>
      <c r="D37" s="8"/>
      <c r="E37" s="16"/>
      <c r="F37" s="69"/>
      <c r="G37" s="68"/>
      <c r="H37" s="68"/>
    </row>
    <row r="38" spans="1:8" ht="20.399999999999999" x14ac:dyDescent="0.3">
      <c r="A38" s="33" t="s">
        <v>68</v>
      </c>
      <c r="B38" s="10" t="s">
        <v>40</v>
      </c>
      <c r="C38" s="11">
        <v>650.85</v>
      </c>
      <c r="D38" s="9" t="s">
        <v>26</v>
      </c>
      <c r="E38" s="12">
        <v>156.91</v>
      </c>
      <c r="F38" s="34">
        <f t="shared" ref="F38:F41" si="4">ROUND(E38*C38,2)</f>
        <v>102124.87</v>
      </c>
      <c r="G38" s="56"/>
      <c r="H38" s="56"/>
    </row>
    <row r="39" spans="1:8" ht="20.399999999999999" x14ac:dyDescent="0.3">
      <c r="A39" s="33" t="s">
        <v>69</v>
      </c>
      <c r="B39" s="10" t="s">
        <v>179</v>
      </c>
      <c r="C39" s="11">
        <v>101.19</v>
      </c>
      <c r="D39" s="9" t="s">
        <v>26</v>
      </c>
      <c r="E39" s="12">
        <v>685.8</v>
      </c>
      <c r="F39" s="34">
        <f t="shared" si="4"/>
        <v>69396.100000000006</v>
      </c>
      <c r="G39" s="56"/>
      <c r="H39" s="56"/>
    </row>
    <row r="40" spans="1:8" x14ac:dyDescent="0.3">
      <c r="A40" s="33" t="s">
        <v>70</v>
      </c>
      <c r="B40" s="10" t="s">
        <v>35</v>
      </c>
      <c r="C40" s="11">
        <v>7541.03</v>
      </c>
      <c r="D40" s="9" t="s">
        <v>114</v>
      </c>
      <c r="E40" s="12">
        <v>14.85</v>
      </c>
      <c r="F40" s="34">
        <f t="shared" si="4"/>
        <v>111984.3</v>
      </c>
      <c r="G40" s="56"/>
      <c r="H40" s="56"/>
    </row>
    <row r="41" spans="1:8" x14ac:dyDescent="0.3">
      <c r="A41" s="33" t="s">
        <v>71</v>
      </c>
      <c r="B41" s="10" t="s">
        <v>31</v>
      </c>
      <c r="C41" s="11">
        <v>1</v>
      </c>
      <c r="D41" s="9" t="s">
        <v>4</v>
      </c>
      <c r="E41" s="12">
        <v>14646.7</v>
      </c>
      <c r="F41" s="34">
        <f t="shared" si="4"/>
        <v>14646.7</v>
      </c>
      <c r="G41" s="56"/>
      <c r="H41" s="56"/>
    </row>
    <row r="42" spans="1:8" x14ac:dyDescent="0.3">
      <c r="A42" s="32" t="s">
        <v>72</v>
      </c>
      <c r="B42" s="6" t="s">
        <v>125</v>
      </c>
      <c r="C42" s="7"/>
      <c r="D42" s="8"/>
      <c r="E42" s="16"/>
      <c r="F42" s="69"/>
      <c r="G42" s="68"/>
      <c r="H42" s="68"/>
    </row>
    <row r="43" spans="1:8" x14ac:dyDescent="0.3">
      <c r="A43" s="36" t="s">
        <v>73</v>
      </c>
      <c r="B43" s="17" t="s">
        <v>126</v>
      </c>
      <c r="C43" s="18"/>
      <c r="D43" s="19"/>
      <c r="E43" s="20"/>
      <c r="F43" s="70"/>
      <c r="G43" s="65"/>
      <c r="H43" s="65"/>
    </row>
    <row r="44" spans="1:8" x14ac:dyDescent="0.3">
      <c r="A44" s="33" t="s">
        <v>74</v>
      </c>
      <c r="B44" s="10" t="s">
        <v>28</v>
      </c>
      <c r="C44" s="11">
        <v>1703</v>
      </c>
      <c r="D44" s="9" t="s">
        <v>26</v>
      </c>
      <c r="E44" s="12">
        <v>95.66</v>
      </c>
      <c r="F44" s="34">
        <f t="shared" ref="F44:F48" si="5">ROUND(E44*C44,2)</f>
        <v>162908.98000000001</v>
      </c>
      <c r="G44" s="56"/>
      <c r="H44" s="56"/>
    </row>
    <row r="45" spans="1:8" x14ac:dyDescent="0.3">
      <c r="A45" s="33" t="s">
        <v>75</v>
      </c>
      <c r="B45" s="10" t="s">
        <v>29</v>
      </c>
      <c r="C45" s="11">
        <v>5</v>
      </c>
      <c r="D45" s="9" t="s">
        <v>32</v>
      </c>
      <c r="E45" s="12">
        <v>23783.61</v>
      </c>
      <c r="F45" s="34">
        <f t="shared" si="5"/>
        <v>118918.05</v>
      </c>
      <c r="G45" s="56"/>
      <c r="H45" s="56"/>
    </row>
    <row r="46" spans="1:8" x14ac:dyDescent="0.3">
      <c r="A46" s="33" t="s">
        <v>76</v>
      </c>
      <c r="B46" s="10" t="s">
        <v>178</v>
      </c>
      <c r="C46" s="11">
        <v>1</v>
      </c>
      <c r="D46" s="9" t="s">
        <v>4</v>
      </c>
      <c r="E46" s="12">
        <v>31201.200000000001</v>
      </c>
      <c r="F46" s="34">
        <f t="shared" si="5"/>
        <v>31201.200000000001</v>
      </c>
      <c r="G46" s="56"/>
      <c r="H46" s="56"/>
    </row>
    <row r="47" spans="1:8" ht="20.399999999999999" x14ac:dyDescent="0.3">
      <c r="A47" s="33" t="s">
        <v>77</v>
      </c>
      <c r="B47" s="10" t="s">
        <v>30</v>
      </c>
      <c r="C47" s="11">
        <v>469.57</v>
      </c>
      <c r="D47" s="9" t="s">
        <v>111</v>
      </c>
      <c r="E47" s="12">
        <v>685.8</v>
      </c>
      <c r="F47" s="34">
        <f t="shared" si="5"/>
        <v>322031.11</v>
      </c>
      <c r="G47" s="56"/>
      <c r="H47" s="56"/>
    </row>
    <row r="48" spans="1:8" x14ac:dyDescent="0.3">
      <c r="A48" s="33" t="s">
        <v>78</v>
      </c>
      <c r="B48" s="10" t="s">
        <v>31</v>
      </c>
      <c r="C48" s="11">
        <v>1</v>
      </c>
      <c r="D48" s="9" t="s">
        <v>4</v>
      </c>
      <c r="E48" s="12">
        <v>125631</v>
      </c>
      <c r="F48" s="34">
        <f t="shared" si="5"/>
        <v>125631</v>
      </c>
      <c r="G48" s="56"/>
      <c r="H48" s="56"/>
    </row>
    <row r="49" spans="1:8" x14ac:dyDescent="0.3">
      <c r="A49" s="35">
        <v>7</v>
      </c>
      <c r="B49" s="3" t="s">
        <v>127</v>
      </c>
      <c r="C49" s="4"/>
      <c r="D49" s="5"/>
      <c r="E49" s="13"/>
      <c r="F49" s="61">
        <f>SUM(F50:F54)</f>
        <v>372979.65</v>
      </c>
      <c r="G49" s="60"/>
      <c r="H49" s="60"/>
    </row>
    <row r="50" spans="1:8" x14ac:dyDescent="0.3">
      <c r="A50" s="33" t="s">
        <v>79</v>
      </c>
      <c r="B50" s="10" t="s">
        <v>22</v>
      </c>
      <c r="C50" s="11">
        <v>367.40449999999998</v>
      </c>
      <c r="D50" s="9" t="s">
        <v>26</v>
      </c>
      <c r="E50" s="12">
        <v>68.040000000000006</v>
      </c>
      <c r="F50" s="34">
        <f t="shared" ref="F50:F54" si="6">ROUND(E50*C50,2)</f>
        <v>24998.2</v>
      </c>
      <c r="G50" s="56"/>
      <c r="H50" s="56"/>
    </row>
    <row r="51" spans="1:8" x14ac:dyDescent="0.3">
      <c r="A51" s="33" t="s">
        <v>80</v>
      </c>
      <c r="B51" s="10" t="s">
        <v>128</v>
      </c>
      <c r="C51" s="11">
        <v>73.48</v>
      </c>
      <c r="D51" s="9" t="s">
        <v>111</v>
      </c>
      <c r="E51" s="12">
        <v>215.63</v>
      </c>
      <c r="F51" s="34">
        <f t="shared" si="6"/>
        <v>15844.49</v>
      </c>
      <c r="G51" s="56"/>
      <c r="H51" s="56"/>
    </row>
    <row r="52" spans="1:8" x14ac:dyDescent="0.3">
      <c r="A52" s="33" t="s">
        <v>81</v>
      </c>
      <c r="B52" s="10" t="s">
        <v>24</v>
      </c>
      <c r="C52" s="11">
        <v>708</v>
      </c>
      <c r="D52" s="9" t="s">
        <v>26</v>
      </c>
      <c r="E52" s="12">
        <v>162.25</v>
      </c>
      <c r="F52" s="34">
        <f t="shared" si="6"/>
        <v>114873</v>
      </c>
      <c r="G52" s="57"/>
      <c r="H52" s="56"/>
    </row>
    <row r="53" spans="1:8" x14ac:dyDescent="0.3">
      <c r="A53" s="33" t="s">
        <v>82</v>
      </c>
      <c r="B53" s="10" t="s">
        <v>25</v>
      </c>
      <c r="C53" s="11">
        <v>708</v>
      </c>
      <c r="D53" s="9" t="s">
        <v>26</v>
      </c>
      <c r="E53" s="12">
        <v>260</v>
      </c>
      <c r="F53" s="34">
        <f t="shared" si="6"/>
        <v>184080</v>
      </c>
      <c r="G53" s="56"/>
      <c r="H53" s="56"/>
    </row>
    <row r="54" spans="1:8" ht="20.399999999999999" x14ac:dyDescent="0.3">
      <c r="A54" s="33" t="s">
        <v>83</v>
      </c>
      <c r="B54" s="10" t="s">
        <v>23</v>
      </c>
      <c r="C54" s="11">
        <v>708</v>
      </c>
      <c r="D54" s="9" t="s">
        <v>26</v>
      </c>
      <c r="E54" s="12">
        <v>46.87</v>
      </c>
      <c r="F54" s="34">
        <f t="shared" si="6"/>
        <v>33183.96</v>
      </c>
      <c r="G54" s="56"/>
      <c r="H54" s="56"/>
    </row>
    <row r="55" spans="1:8" x14ac:dyDescent="0.3">
      <c r="A55" s="35">
        <v>8</v>
      </c>
      <c r="B55" s="3" t="s">
        <v>129</v>
      </c>
      <c r="C55" s="4"/>
      <c r="D55" s="5"/>
      <c r="E55" s="13"/>
      <c r="F55" s="61">
        <f>SUM(F56:F57)</f>
        <v>287678.55</v>
      </c>
      <c r="G55" s="60"/>
      <c r="H55" s="60"/>
    </row>
    <row r="56" spans="1:8" x14ac:dyDescent="0.3">
      <c r="A56" s="33" t="s">
        <v>84</v>
      </c>
      <c r="B56" s="10" t="s">
        <v>130</v>
      </c>
      <c r="C56" s="11">
        <v>1500.33</v>
      </c>
      <c r="D56" s="9" t="s">
        <v>26</v>
      </c>
      <c r="E56" s="12">
        <v>123.65</v>
      </c>
      <c r="F56" s="34">
        <f t="shared" ref="F56:F57" si="7">ROUND(E56*C56,2)</f>
        <v>185515.8</v>
      </c>
      <c r="G56" s="56"/>
      <c r="H56" s="56"/>
    </row>
    <row r="57" spans="1:8" x14ac:dyDescent="0.3">
      <c r="A57" s="33" t="s">
        <v>85</v>
      </c>
      <c r="B57" s="10" t="s">
        <v>131</v>
      </c>
      <c r="C57" s="11">
        <v>1802.13</v>
      </c>
      <c r="D57" s="9" t="s">
        <v>113</v>
      </c>
      <c r="E57" s="12">
        <v>56.69</v>
      </c>
      <c r="F57" s="34">
        <f t="shared" si="7"/>
        <v>102162.75</v>
      </c>
      <c r="G57" s="56"/>
      <c r="H57" s="56"/>
    </row>
    <row r="58" spans="1:8" x14ac:dyDescent="0.3">
      <c r="A58" s="35">
        <v>9</v>
      </c>
      <c r="B58" s="3" t="s">
        <v>132</v>
      </c>
      <c r="C58" s="4"/>
      <c r="D58" s="5"/>
      <c r="E58" s="13"/>
      <c r="F58" s="61">
        <f>SUM(F59:F69)</f>
        <v>638572.26</v>
      </c>
      <c r="G58" s="60"/>
      <c r="H58" s="60"/>
    </row>
    <row r="59" spans="1:8" x14ac:dyDescent="0.3">
      <c r="A59" s="32" t="s">
        <v>86</v>
      </c>
      <c r="B59" s="6" t="s">
        <v>133</v>
      </c>
      <c r="C59" s="7"/>
      <c r="D59" s="8"/>
      <c r="E59" s="16"/>
      <c r="F59" s="69"/>
      <c r="G59" s="68"/>
      <c r="H59" s="68"/>
    </row>
    <row r="60" spans="1:8" x14ac:dyDescent="0.3">
      <c r="A60" s="38" t="s">
        <v>87</v>
      </c>
      <c r="B60" s="10" t="s">
        <v>15</v>
      </c>
      <c r="C60" s="11">
        <v>1497</v>
      </c>
      <c r="D60" s="9" t="s">
        <v>26</v>
      </c>
      <c r="E60" s="12">
        <v>40.880000000000003</v>
      </c>
      <c r="F60" s="34">
        <f t="shared" ref="F60:F62" si="8">ROUND(E60*C60,2)</f>
        <v>61197.36</v>
      </c>
      <c r="G60" s="56"/>
      <c r="H60" s="56"/>
    </row>
    <row r="61" spans="1:8" ht="20.399999999999999" x14ac:dyDescent="0.3">
      <c r="A61" s="38" t="s">
        <v>88</v>
      </c>
      <c r="B61" s="10" t="s">
        <v>41</v>
      </c>
      <c r="C61" s="11">
        <v>151.52000000000001</v>
      </c>
      <c r="D61" s="9" t="s">
        <v>26</v>
      </c>
      <c r="E61" s="12">
        <v>587.25</v>
      </c>
      <c r="F61" s="34">
        <f t="shared" si="8"/>
        <v>88980.12</v>
      </c>
      <c r="G61" s="56"/>
      <c r="H61" s="56"/>
    </row>
    <row r="62" spans="1:8" ht="20.399999999999999" x14ac:dyDescent="0.3">
      <c r="A62" s="38" t="s">
        <v>89</v>
      </c>
      <c r="B62" s="10" t="s">
        <v>42</v>
      </c>
      <c r="C62" s="11">
        <v>42.57</v>
      </c>
      <c r="D62" s="9" t="s">
        <v>26</v>
      </c>
      <c r="E62" s="12">
        <v>600.75</v>
      </c>
      <c r="F62" s="34">
        <f t="shared" si="8"/>
        <v>25573.93</v>
      </c>
      <c r="G62" s="56"/>
      <c r="H62" s="56"/>
    </row>
    <row r="63" spans="1:8" x14ac:dyDescent="0.3">
      <c r="A63" s="32" t="s">
        <v>90</v>
      </c>
      <c r="B63" s="6" t="s">
        <v>134</v>
      </c>
      <c r="C63" s="7"/>
      <c r="D63" s="8"/>
      <c r="E63" s="16"/>
      <c r="F63" s="69"/>
      <c r="G63" s="68"/>
      <c r="H63" s="68"/>
    </row>
    <row r="64" spans="1:8" x14ac:dyDescent="0.3">
      <c r="A64" s="38" t="s">
        <v>91</v>
      </c>
      <c r="B64" s="10" t="s">
        <v>135</v>
      </c>
      <c r="C64" s="11">
        <v>3870.64</v>
      </c>
      <c r="D64" s="9" t="s">
        <v>26</v>
      </c>
      <c r="E64" s="12">
        <v>9.0299999999999994</v>
      </c>
      <c r="F64" s="34">
        <f t="shared" ref="F64:F66" si="9">ROUND(E64*C64,2)</f>
        <v>34951.879999999997</v>
      </c>
      <c r="G64" s="56"/>
      <c r="H64" s="56"/>
    </row>
    <row r="65" spans="1:8" x14ac:dyDescent="0.3">
      <c r="A65" s="38" t="s">
        <v>92</v>
      </c>
      <c r="B65" s="10" t="s">
        <v>136</v>
      </c>
      <c r="C65" s="11">
        <v>3870.64</v>
      </c>
      <c r="D65" s="9" t="s">
        <v>26</v>
      </c>
      <c r="E65" s="12">
        <v>46.94</v>
      </c>
      <c r="F65" s="34">
        <f t="shared" si="9"/>
        <v>181687.84</v>
      </c>
      <c r="G65" s="56"/>
      <c r="H65" s="56"/>
    </row>
    <row r="66" spans="1:8" x14ac:dyDescent="0.3">
      <c r="A66" s="38" t="s">
        <v>93</v>
      </c>
      <c r="B66" s="10" t="s">
        <v>137</v>
      </c>
      <c r="C66" s="11">
        <v>921.82</v>
      </c>
      <c r="D66" s="9" t="s">
        <v>26</v>
      </c>
      <c r="E66" s="12">
        <v>168.75</v>
      </c>
      <c r="F66" s="34">
        <f t="shared" si="9"/>
        <v>155557.13</v>
      </c>
      <c r="G66" s="56"/>
      <c r="H66" s="56"/>
    </row>
    <row r="67" spans="1:8" x14ac:dyDescent="0.3">
      <c r="A67" s="32" t="s">
        <v>185</v>
      </c>
      <c r="B67" s="6" t="s">
        <v>139</v>
      </c>
      <c r="C67" s="7"/>
      <c r="D67" s="8"/>
      <c r="E67" s="16"/>
      <c r="F67" s="69"/>
      <c r="G67" s="68"/>
      <c r="H67" s="68"/>
    </row>
    <row r="68" spans="1:8" x14ac:dyDescent="0.3">
      <c r="A68" s="38" t="s">
        <v>186</v>
      </c>
      <c r="B68" s="10" t="s">
        <v>180</v>
      </c>
      <c r="C68" s="11">
        <v>50</v>
      </c>
      <c r="D68" s="9" t="s">
        <v>26</v>
      </c>
      <c r="E68" s="12">
        <v>115.2</v>
      </c>
      <c r="F68" s="34">
        <f t="shared" ref="F68:F69" si="10">ROUND(E68*C68,2)</f>
        <v>5760</v>
      </c>
      <c r="G68" s="56"/>
      <c r="H68" s="56"/>
    </row>
    <row r="69" spans="1:8" x14ac:dyDescent="0.3">
      <c r="A69" s="38" t="s">
        <v>187</v>
      </c>
      <c r="B69" s="10" t="s">
        <v>181</v>
      </c>
      <c r="C69" s="11">
        <v>780</v>
      </c>
      <c r="D69" s="9" t="s">
        <v>26</v>
      </c>
      <c r="E69" s="12">
        <v>108.8</v>
      </c>
      <c r="F69" s="34">
        <f t="shared" si="10"/>
        <v>84864</v>
      </c>
      <c r="G69" s="56"/>
      <c r="H69" s="56"/>
    </row>
    <row r="70" spans="1:8" x14ac:dyDescent="0.3">
      <c r="A70" s="35">
        <v>10</v>
      </c>
      <c r="B70" s="3" t="s">
        <v>140</v>
      </c>
      <c r="C70" s="4"/>
      <c r="D70" s="5"/>
      <c r="E70" s="13"/>
      <c r="F70" s="61">
        <f>SUM(F71:F74)</f>
        <v>221360.64000000001</v>
      </c>
      <c r="G70" s="60"/>
      <c r="H70" s="60"/>
    </row>
    <row r="71" spans="1:8" ht="20.399999999999999" x14ac:dyDescent="0.3">
      <c r="A71" s="33" t="s">
        <v>188</v>
      </c>
      <c r="B71" s="10" t="s">
        <v>141</v>
      </c>
      <c r="C71" s="11">
        <v>3</v>
      </c>
      <c r="D71" s="9" t="s">
        <v>6</v>
      </c>
      <c r="E71" s="12">
        <v>3840</v>
      </c>
      <c r="F71" s="34">
        <f t="shared" ref="F71:F74" si="11">ROUND(E71*C71,2)</f>
        <v>11520</v>
      </c>
      <c r="G71" s="56"/>
      <c r="H71" s="56"/>
    </row>
    <row r="72" spans="1:8" ht="30.6" x14ac:dyDescent="0.3">
      <c r="A72" s="33" t="s">
        <v>189</v>
      </c>
      <c r="B72" s="10" t="s">
        <v>142</v>
      </c>
      <c r="C72" s="11">
        <v>33</v>
      </c>
      <c r="D72" s="9" t="s">
        <v>6</v>
      </c>
      <c r="E72" s="12">
        <v>3806.72</v>
      </c>
      <c r="F72" s="34">
        <f t="shared" si="11"/>
        <v>125621.75999999999</v>
      </c>
      <c r="G72" s="56"/>
      <c r="H72" s="56"/>
    </row>
    <row r="73" spans="1:8" ht="30.6" x14ac:dyDescent="0.3">
      <c r="A73" s="33" t="s">
        <v>138</v>
      </c>
      <c r="B73" s="10" t="s">
        <v>143</v>
      </c>
      <c r="C73" s="11">
        <v>23</v>
      </c>
      <c r="D73" s="9" t="s">
        <v>6</v>
      </c>
      <c r="E73" s="12">
        <v>3473.92</v>
      </c>
      <c r="F73" s="34">
        <f t="shared" si="11"/>
        <v>79900.160000000003</v>
      </c>
      <c r="G73" s="56"/>
      <c r="H73" s="56"/>
    </row>
    <row r="74" spans="1:8" ht="30.6" x14ac:dyDescent="0.3">
      <c r="A74" s="33" t="s">
        <v>190</v>
      </c>
      <c r="B74" s="10" t="s">
        <v>144</v>
      </c>
      <c r="C74" s="11">
        <v>1</v>
      </c>
      <c r="D74" s="9" t="s">
        <v>6</v>
      </c>
      <c r="E74" s="12">
        <v>4318.72</v>
      </c>
      <c r="F74" s="34">
        <f t="shared" si="11"/>
        <v>4318.72</v>
      </c>
      <c r="G74" s="56"/>
      <c r="H74" s="56"/>
    </row>
    <row r="75" spans="1:8" x14ac:dyDescent="0.3">
      <c r="A75" s="35">
        <v>11</v>
      </c>
      <c r="B75" s="3" t="s">
        <v>145</v>
      </c>
      <c r="C75" s="4"/>
      <c r="D75" s="5"/>
      <c r="E75" s="13"/>
      <c r="F75" s="61">
        <f>SUM(F76:F110)</f>
        <v>1526678.45</v>
      </c>
      <c r="G75" s="60"/>
      <c r="H75" s="60"/>
    </row>
    <row r="76" spans="1:8" x14ac:dyDescent="0.3">
      <c r="A76" s="32" t="s">
        <v>95</v>
      </c>
      <c r="B76" s="6" t="s">
        <v>146</v>
      </c>
      <c r="C76" s="7"/>
      <c r="D76" s="8"/>
      <c r="E76" s="16"/>
      <c r="F76" s="69"/>
      <c r="G76" s="68"/>
      <c r="H76" s="68"/>
    </row>
    <row r="77" spans="1:8" x14ac:dyDescent="0.3">
      <c r="A77" s="39" t="s">
        <v>191</v>
      </c>
      <c r="B77" s="17" t="s">
        <v>147</v>
      </c>
      <c r="C77" s="18"/>
      <c r="D77" s="19"/>
      <c r="E77" s="20"/>
      <c r="F77" s="37"/>
      <c r="G77" s="56"/>
      <c r="H77" s="56"/>
    </row>
    <row r="78" spans="1:8" ht="20.399999999999999" x14ac:dyDescent="0.3">
      <c r="A78" s="33" t="s">
        <v>192</v>
      </c>
      <c r="B78" s="10" t="s">
        <v>14</v>
      </c>
      <c r="C78" s="11">
        <v>1041</v>
      </c>
      <c r="D78" s="9" t="s">
        <v>26</v>
      </c>
      <c r="E78" s="12">
        <v>278.14999999999998</v>
      </c>
      <c r="F78" s="34">
        <f t="shared" ref="F78" si="12">ROUND(E78*C78,2)</f>
        <v>289554.15000000002</v>
      </c>
      <c r="G78" s="56"/>
      <c r="H78" s="56"/>
    </row>
    <row r="79" spans="1:8" x14ac:dyDescent="0.3">
      <c r="A79" s="39" t="s">
        <v>193</v>
      </c>
      <c r="B79" s="17" t="s">
        <v>148</v>
      </c>
      <c r="C79" s="18"/>
      <c r="D79" s="19"/>
      <c r="E79" s="20"/>
      <c r="F79" s="70"/>
      <c r="G79" s="65"/>
      <c r="H79" s="65"/>
    </row>
    <row r="80" spans="1:8" x14ac:dyDescent="0.3">
      <c r="A80" s="33" t="s">
        <v>194</v>
      </c>
      <c r="B80" s="10" t="s">
        <v>149</v>
      </c>
      <c r="C80" s="11">
        <v>26</v>
      </c>
      <c r="D80" s="9" t="s">
        <v>6</v>
      </c>
      <c r="E80" s="12">
        <v>1218.82</v>
      </c>
      <c r="F80" s="34">
        <f t="shared" ref="F80:F93" si="13">ROUND(E80*C80,2)</f>
        <v>31689.32</v>
      </c>
      <c r="G80" s="56"/>
      <c r="H80" s="56"/>
    </row>
    <row r="81" spans="1:8" x14ac:dyDescent="0.3">
      <c r="A81" s="33" t="s">
        <v>195</v>
      </c>
      <c r="B81" s="10" t="s">
        <v>150</v>
      </c>
      <c r="C81" s="11">
        <v>26</v>
      </c>
      <c r="D81" s="9" t="s">
        <v>6</v>
      </c>
      <c r="E81" s="12">
        <v>793.59</v>
      </c>
      <c r="F81" s="34">
        <f t="shared" si="13"/>
        <v>20633.34</v>
      </c>
      <c r="G81" s="56"/>
      <c r="H81" s="56"/>
    </row>
    <row r="82" spans="1:8" x14ac:dyDescent="0.3">
      <c r="A82" s="33" t="s">
        <v>196</v>
      </c>
      <c r="B82" s="10" t="s">
        <v>151</v>
      </c>
      <c r="C82" s="11">
        <v>26</v>
      </c>
      <c r="D82" s="9" t="s">
        <v>6</v>
      </c>
      <c r="E82" s="12">
        <v>116.47</v>
      </c>
      <c r="F82" s="34">
        <f t="shared" si="13"/>
        <v>3028.22</v>
      </c>
      <c r="G82" s="56"/>
      <c r="H82" s="56"/>
    </row>
    <row r="83" spans="1:8" ht="20.399999999999999" x14ac:dyDescent="0.3">
      <c r="A83" s="33" t="s">
        <v>197</v>
      </c>
      <c r="B83" s="10" t="s">
        <v>173</v>
      </c>
      <c r="C83" s="11">
        <v>26</v>
      </c>
      <c r="D83" s="9" t="s">
        <v>6</v>
      </c>
      <c r="E83" s="12">
        <v>415.2</v>
      </c>
      <c r="F83" s="34">
        <f t="shared" si="13"/>
        <v>10795.2</v>
      </c>
      <c r="G83" s="56"/>
      <c r="H83" s="56"/>
    </row>
    <row r="84" spans="1:8" x14ac:dyDescent="0.3">
      <c r="A84" s="33" t="s">
        <v>198</v>
      </c>
      <c r="B84" s="10" t="s">
        <v>152</v>
      </c>
      <c r="C84" s="11">
        <v>26</v>
      </c>
      <c r="D84" s="9" t="s">
        <v>6</v>
      </c>
      <c r="E84" s="12">
        <v>391.68</v>
      </c>
      <c r="F84" s="34">
        <f t="shared" si="13"/>
        <v>10183.68</v>
      </c>
      <c r="G84" s="56"/>
      <c r="H84" s="56"/>
    </row>
    <row r="85" spans="1:8" ht="20.399999999999999" x14ac:dyDescent="0.3">
      <c r="A85" s="33" t="s">
        <v>199</v>
      </c>
      <c r="B85" s="10" t="s">
        <v>153</v>
      </c>
      <c r="C85" s="11">
        <v>26</v>
      </c>
      <c r="D85" s="9" t="s">
        <v>6</v>
      </c>
      <c r="E85" s="12">
        <v>322.07</v>
      </c>
      <c r="F85" s="34">
        <f t="shared" si="13"/>
        <v>8373.82</v>
      </c>
      <c r="G85" s="56"/>
      <c r="H85" s="56"/>
    </row>
    <row r="86" spans="1:8" x14ac:dyDescent="0.3">
      <c r="A86" s="33" t="s">
        <v>200</v>
      </c>
      <c r="B86" s="10" t="s">
        <v>154</v>
      </c>
      <c r="C86" s="11">
        <v>26</v>
      </c>
      <c r="D86" s="9" t="s">
        <v>6</v>
      </c>
      <c r="E86" s="12">
        <v>434.86</v>
      </c>
      <c r="F86" s="34">
        <f t="shared" si="13"/>
        <v>11306.36</v>
      </c>
      <c r="G86" s="56"/>
      <c r="H86" s="56"/>
    </row>
    <row r="87" spans="1:8" x14ac:dyDescent="0.3">
      <c r="A87" s="33" t="s">
        <v>201</v>
      </c>
      <c r="B87" s="10" t="s">
        <v>155</v>
      </c>
      <c r="C87" s="11">
        <v>24</v>
      </c>
      <c r="D87" s="9" t="s">
        <v>6</v>
      </c>
      <c r="E87" s="12">
        <v>343.85</v>
      </c>
      <c r="F87" s="34">
        <f t="shared" si="13"/>
        <v>8252.4</v>
      </c>
      <c r="G87" s="56"/>
      <c r="H87" s="56"/>
    </row>
    <row r="88" spans="1:8" x14ac:dyDescent="0.3">
      <c r="A88" s="33" t="s">
        <v>202</v>
      </c>
      <c r="B88" s="10" t="s">
        <v>156</v>
      </c>
      <c r="C88" s="11">
        <v>50</v>
      </c>
      <c r="D88" s="9" t="s">
        <v>6</v>
      </c>
      <c r="E88" s="12">
        <v>155.22</v>
      </c>
      <c r="F88" s="34">
        <f t="shared" si="13"/>
        <v>7761</v>
      </c>
      <c r="G88" s="56"/>
      <c r="H88" s="56"/>
    </row>
    <row r="89" spans="1:8" x14ac:dyDescent="0.3">
      <c r="A89" s="33" t="s">
        <v>203</v>
      </c>
      <c r="B89" s="10" t="s">
        <v>157</v>
      </c>
      <c r="C89" s="11">
        <v>7</v>
      </c>
      <c r="D89" s="9" t="s">
        <v>6</v>
      </c>
      <c r="E89" s="12">
        <v>856.8</v>
      </c>
      <c r="F89" s="34">
        <f t="shared" si="13"/>
        <v>5997.6</v>
      </c>
      <c r="G89" s="56"/>
      <c r="H89" s="56"/>
    </row>
    <row r="90" spans="1:8" x14ac:dyDescent="0.3">
      <c r="A90" s="33" t="s">
        <v>204</v>
      </c>
      <c r="B90" s="10" t="s">
        <v>158</v>
      </c>
      <c r="C90" s="11">
        <v>10</v>
      </c>
      <c r="D90" s="9" t="s">
        <v>6</v>
      </c>
      <c r="E90" s="12">
        <v>364</v>
      </c>
      <c r="F90" s="34">
        <f t="shared" si="13"/>
        <v>3640</v>
      </c>
      <c r="G90" s="56"/>
      <c r="H90" s="56"/>
    </row>
    <row r="91" spans="1:8" x14ac:dyDescent="0.3">
      <c r="A91" s="33" t="s">
        <v>205</v>
      </c>
      <c r="B91" s="10" t="s">
        <v>159</v>
      </c>
      <c r="C91" s="11">
        <v>40</v>
      </c>
      <c r="D91" s="9" t="s">
        <v>6</v>
      </c>
      <c r="E91" s="12">
        <v>428</v>
      </c>
      <c r="F91" s="34">
        <f t="shared" si="13"/>
        <v>17120</v>
      </c>
      <c r="G91" s="56"/>
      <c r="H91" s="56"/>
    </row>
    <row r="92" spans="1:8" x14ac:dyDescent="0.3">
      <c r="A92" s="33" t="s">
        <v>206</v>
      </c>
      <c r="B92" s="10" t="s">
        <v>43</v>
      </c>
      <c r="C92" s="11">
        <v>8</v>
      </c>
      <c r="D92" s="9" t="s">
        <v>6</v>
      </c>
      <c r="E92" s="12">
        <v>581.47</v>
      </c>
      <c r="F92" s="34">
        <f t="shared" si="13"/>
        <v>4651.76</v>
      </c>
      <c r="G92" s="56"/>
      <c r="H92" s="56"/>
    </row>
    <row r="93" spans="1:8" ht="20.399999999999999" x14ac:dyDescent="0.3">
      <c r="A93" s="33" t="s">
        <v>207</v>
      </c>
      <c r="B93" s="10" t="s">
        <v>174</v>
      </c>
      <c r="C93" s="11">
        <v>2</v>
      </c>
      <c r="D93" s="9" t="s">
        <v>6</v>
      </c>
      <c r="E93" s="12">
        <v>722.14</v>
      </c>
      <c r="F93" s="34">
        <f t="shared" si="13"/>
        <v>1444.28</v>
      </c>
      <c r="G93" s="56"/>
      <c r="H93" s="56"/>
    </row>
    <row r="94" spans="1:8" x14ac:dyDescent="0.3">
      <c r="A94" s="32" t="s">
        <v>96</v>
      </c>
      <c r="B94" s="6" t="s">
        <v>160</v>
      </c>
      <c r="C94" s="7"/>
      <c r="D94" s="8"/>
      <c r="E94" s="16"/>
      <c r="F94" s="69"/>
      <c r="G94" s="68"/>
      <c r="H94" s="68"/>
    </row>
    <row r="95" spans="1:8" ht="30.6" x14ac:dyDescent="0.3">
      <c r="A95" s="38" t="s">
        <v>208</v>
      </c>
      <c r="B95" s="10" t="s">
        <v>13</v>
      </c>
      <c r="C95" s="11">
        <v>1041</v>
      </c>
      <c r="D95" s="9" t="s">
        <v>26</v>
      </c>
      <c r="E95" s="12">
        <v>362.12</v>
      </c>
      <c r="F95" s="34">
        <f t="shared" ref="F95" si="14">ROUND(E95*C95,2)</f>
        <v>376966.92</v>
      </c>
      <c r="G95" s="56"/>
      <c r="H95" s="56"/>
    </row>
    <row r="96" spans="1:8" x14ac:dyDescent="0.3">
      <c r="A96" s="39" t="s">
        <v>209</v>
      </c>
      <c r="B96" s="17" t="s">
        <v>161</v>
      </c>
      <c r="C96" s="18"/>
      <c r="D96" s="19"/>
      <c r="E96" s="20"/>
      <c r="F96" s="70"/>
      <c r="G96" s="65"/>
      <c r="H96" s="65"/>
    </row>
    <row r="97" spans="1:8" ht="30.6" x14ac:dyDescent="0.3">
      <c r="A97" s="38" t="s">
        <v>210</v>
      </c>
      <c r="B97" s="10" t="s">
        <v>34</v>
      </c>
      <c r="C97" s="11">
        <v>92</v>
      </c>
      <c r="D97" s="9" t="s">
        <v>6</v>
      </c>
      <c r="E97" s="12">
        <v>394.24</v>
      </c>
      <c r="F97" s="34">
        <f t="shared" ref="F97:F100" si="15">ROUND(E97*C97,2)</f>
        <v>36270.080000000002</v>
      </c>
      <c r="G97" s="56"/>
      <c r="H97" s="56"/>
    </row>
    <row r="98" spans="1:8" ht="20.399999999999999" x14ac:dyDescent="0.3">
      <c r="A98" s="38" t="s">
        <v>211</v>
      </c>
      <c r="B98" s="10" t="s">
        <v>171</v>
      </c>
      <c r="C98" s="11">
        <v>4</v>
      </c>
      <c r="D98" s="9" t="s">
        <v>6</v>
      </c>
      <c r="E98" s="12">
        <v>104.19</v>
      </c>
      <c r="F98" s="34">
        <f t="shared" si="15"/>
        <v>416.76</v>
      </c>
      <c r="G98" s="56"/>
      <c r="H98" s="56"/>
    </row>
    <row r="99" spans="1:8" ht="20.399999999999999" x14ac:dyDescent="0.3">
      <c r="A99" s="38" t="s">
        <v>212</v>
      </c>
      <c r="B99" s="10" t="s">
        <v>170</v>
      </c>
      <c r="C99" s="11">
        <v>66</v>
      </c>
      <c r="D99" s="9" t="s">
        <v>6</v>
      </c>
      <c r="E99" s="12">
        <v>61.95</v>
      </c>
      <c r="F99" s="34">
        <f t="shared" si="15"/>
        <v>4088.7</v>
      </c>
      <c r="G99" s="56"/>
      <c r="H99" s="56"/>
    </row>
    <row r="100" spans="1:8" ht="20.399999999999999" x14ac:dyDescent="0.3">
      <c r="A100" s="38" t="s">
        <v>213</v>
      </c>
      <c r="B100" s="10" t="s">
        <v>172</v>
      </c>
      <c r="C100" s="11">
        <v>58</v>
      </c>
      <c r="D100" s="9" t="s">
        <v>6</v>
      </c>
      <c r="E100" s="12">
        <v>92.24</v>
      </c>
      <c r="F100" s="34">
        <f t="shared" si="15"/>
        <v>5349.92</v>
      </c>
      <c r="G100" s="56"/>
      <c r="H100" s="56"/>
    </row>
    <row r="101" spans="1:8" x14ac:dyDescent="0.3">
      <c r="A101" s="32" t="s">
        <v>97</v>
      </c>
      <c r="B101" s="6" t="s">
        <v>162</v>
      </c>
      <c r="C101" s="7"/>
      <c r="D101" s="8"/>
      <c r="E101" s="16"/>
      <c r="F101" s="69"/>
      <c r="G101" s="68"/>
      <c r="H101" s="68"/>
    </row>
    <row r="102" spans="1:8" ht="20.399999999999999" x14ac:dyDescent="0.3">
      <c r="A102" s="38" t="s">
        <v>214</v>
      </c>
      <c r="B102" s="10" t="s">
        <v>5</v>
      </c>
      <c r="C102" s="11">
        <v>1</v>
      </c>
      <c r="D102" s="9" t="s">
        <v>6</v>
      </c>
      <c r="E102" s="12">
        <v>508130.94</v>
      </c>
      <c r="F102" s="34">
        <f t="shared" ref="F102" si="16">ROUND(E102*C102,2)</f>
        <v>508130.94</v>
      </c>
      <c r="G102" s="56"/>
      <c r="H102" s="56"/>
    </row>
    <row r="103" spans="1:8" x14ac:dyDescent="0.3">
      <c r="A103" s="32" t="s">
        <v>98</v>
      </c>
      <c r="B103" s="6" t="s">
        <v>163</v>
      </c>
      <c r="C103" s="7"/>
      <c r="D103" s="8"/>
      <c r="E103" s="16"/>
      <c r="F103" s="69"/>
      <c r="G103" s="68"/>
      <c r="H103" s="68"/>
    </row>
    <row r="104" spans="1:8" s="22" customFormat="1" ht="20.399999999999999" x14ac:dyDescent="0.3">
      <c r="A104" s="40" t="s">
        <v>215</v>
      </c>
      <c r="B104" s="10" t="s">
        <v>164</v>
      </c>
      <c r="C104" s="21">
        <v>4</v>
      </c>
      <c r="D104" s="9" t="s">
        <v>6</v>
      </c>
      <c r="E104" s="12">
        <v>18542.25</v>
      </c>
      <c r="F104" s="34">
        <f t="shared" ref="F104:F110" si="17">ROUND(E104*C104,2)</f>
        <v>74169</v>
      </c>
      <c r="G104" s="58"/>
      <c r="H104" s="58"/>
    </row>
    <row r="105" spans="1:8" s="22" customFormat="1" ht="20.399999999999999" x14ac:dyDescent="0.3">
      <c r="A105" s="40" t="s">
        <v>216</v>
      </c>
      <c r="B105" s="10" t="s">
        <v>8</v>
      </c>
      <c r="C105" s="21">
        <v>4</v>
      </c>
      <c r="D105" s="9" t="s">
        <v>6</v>
      </c>
      <c r="E105" s="12">
        <v>1976</v>
      </c>
      <c r="F105" s="34">
        <f t="shared" si="17"/>
        <v>7904</v>
      </c>
      <c r="G105" s="58"/>
      <c r="H105" s="58"/>
    </row>
    <row r="106" spans="1:8" s="22" customFormat="1" x14ac:dyDescent="0.3">
      <c r="A106" s="40" t="s">
        <v>217</v>
      </c>
      <c r="B106" s="10" t="s">
        <v>9</v>
      </c>
      <c r="C106" s="21">
        <v>46</v>
      </c>
      <c r="D106" s="9" t="s">
        <v>6</v>
      </c>
      <c r="E106" s="12">
        <v>1071</v>
      </c>
      <c r="F106" s="34">
        <f t="shared" si="17"/>
        <v>49266</v>
      </c>
      <c r="G106" s="58"/>
      <c r="H106" s="58"/>
    </row>
    <row r="107" spans="1:8" s="22" customFormat="1" x14ac:dyDescent="0.3">
      <c r="A107" s="40" t="s">
        <v>218</v>
      </c>
      <c r="B107" s="10" t="s">
        <v>7</v>
      </c>
      <c r="C107" s="21">
        <v>40</v>
      </c>
      <c r="D107" s="9" t="s">
        <v>6</v>
      </c>
      <c r="E107" s="12">
        <v>357.5</v>
      </c>
      <c r="F107" s="34">
        <f t="shared" si="17"/>
        <v>14300</v>
      </c>
      <c r="G107" s="58"/>
      <c r="H107" s="58"/>
    </row>
    <row r="108" spans="1:8" s="22" customFormat="1" x14ac:dyDescent="0.3">
      <c r="A108" s="40" t="s">
        <v>219</v>
      </c>
      <c r="B108" s="10" t="s">
        <v>10</v>
      </c>
      <c r="C108" s="21">
        <v>8</v>
      </c>
      <c r="D108" s="9" t="s">
        <v>6</v>
      </c>
      <c r="E108" s="12">
        <v>1015</v>
      </c>
      <c r="F108" s="34">
        <f t="shared" si="17"/>
        <v>8120</v>
      </c>
      <c r="G108" s="58"/>
      <c r="H108" s="58"/>
    </row>
    <row r="109" spans="1:8" s="22" customFormat="1" x14ac:dyDescent="0.3">
      <c r="A109" s="40" t="s">
        <v>220</v>
      </c>
      <c r="B109" s="10" t="s">
        <v>11</v>
      </c>
      <c r="C109" s="21">
        <v>1</v>
      </c>
      <c r="D109" s="9" t="s">
        <v>6</v>
      </c>
      <c r="E109" s="12">
        <v>1015</v>
      </c>
      <c r="F109" s="34">
        <f t="shared" si="17"/>
        <v>1015</v>
      </c>
      <c r="G109" s="58"/>
      <c r="H109" s="58"/>
    </row>
    <row r="110" spans="1:8" s="22" customFormat="1" ht="20.399999999999999" x14ac:dyDescent="0.3">
      <c r="A110" s="40" t="s">
        <v>221</v>
      </c>
      <c r="B110" s="10" t="s">
        <v>12</v>
      </c>
      <c r="C110" s="21">
        <v>1</v>
      </c>
      <c r="D110" s="9" t="s">
        <v>4</v>
      </c>
      <c r="E110" s="12">
        <v>6250</v>
      </c>
      <c r="F110" s="34">
        <f t="shared" si="17"/>
        <v>6250</v>
      </c>
      <c r="G110" s="58"/>
      <c r="H110" s="58"/>
    </row>
    <row r="111" spans="1:8" x14ac:dyDescent="0.3">
      <c r="A111" s="35">
        <v>12</v>
      </c>
      <c r="B111" s="3" t="s">
        <v>165</v>
      </c>
      <c r="C111" s="4"/>
      <c r="D111" s="5"/>
      <c r="E111" s="13"/>
      <c r="F111" s="61">
        <f>SUM(F112:F115)</f>
        <v>93178.459999999992</v>
      </c>
      <c r="G111" s="60"/>
      <c r="H111" s="60"/>
    </row>
    <row r="112" spans="1:8" x14ac:dyDescent="0.3">
      <c r="A112" s="33" t="s">
        <v>222</v>
      </c>
      <c r="B112" s="10" t="s">
        <v>35</v>
      </c>
      <c r="C112" s="11">
        <v>2150</v>
      </c>
      <c r="D112" s="9" t="s">
        <v>114</v>
      </c>
      <c r="E112" s="12">
        <v>14.81</v>
      </c>
      <c r="F112" s="34">
        <f t="shared" ref="F112:F115" si="18">ROUND(E112*C112,2)</f>
        <v>31841.5</v>
      </c>
      <c r="G112" s="56"/>
      <c r="H112" s="56"/>
    </row>
    <row r="113" spans="1:8" x14ac:dyDescent="0.3">
      <c r="A113" s="33" t="s">
        <v>223</v>
      </c>
      <c r="B113" s="10" t="s">
        <v>39</v>
      </c>
      <c r="C113" s="11">
        <v>122.62</v>
      </c>
      <c r="D113" s="9" t="s">
        <v>26</v>
      </c>
      <c r="E113" s="12">
        <v>114.7</v>
      </c>
      <c r="F113" s="34">
        <f t="shared" si="18"/>
        <v>14064.51</v>
      </c>
      <c r="G113" s="56"/>
      <c r="H113" s="56"/>
    </row>
    <row r="114" spans="1:8" ht="20.399999999999999" x14ac:dyDescent="0.3">
      <c r="A114" s="33" t="s">
        <v>224</v>
      </c>
      <c r="B114" s="10" t="s">
        <v>179</v>
      </c>
      <c r="C114" s="11">
        <v>26.6</v>
      </c>
      <c r="D114" s="9" t="s">
        <v>26</v>
      </c>
      <c r="E114" s="12">
        <v>685.8</v>
      </c>
      <c r="F114" s="34">
        <f t="shared" si="18"/>
        <v>18242.28</v>
      </c>
      <c r="G114" s="56"/>
      <c r="H114" s="56"/>
    </row>
    <row r="115" spans="1:8" x14ac:dyDescent="0.3">
      <c r="A115" s="33" t="s">
        <v>225</v>
      </c>
      <c r="B115" s="10" t="s">
        <v>166</v>
      </c>
      <c r="C115" s="11">
        <v>95.05</v>
      </c>
      <c r="D115" s="9" t="s">
        <v>26</v>
      </c>
      <c r="E115" s="12">
        <v>305.42</v>
      </c>
      <c r="F115" s="34">
        <f t="shared" si="18"/>
        <v>29030.17</v>
      </c>
      <c r="G115" s="56"/>
      <c r="H115" s="56"/>
    </row>
    <row r="116" spans="1:8" x14ac:dyDescent="0.3">
      <c r="A116" s="41">
        <v>13</v>
      </c>
      <c r="B116" s="3" t="s">
        <v>167</v>
      </c>
      <c r="C116" s="4"/>
      <c r="D116" s="5"/>
      <c r="E116" s="13"/>
      <c r="F116" s="61">
        <f>SUM(F117)</f>
        <v>6003.8</v>
      </c>
      <c r="G116" s="60"/>
      <c r="H116" s="60"/>
    </row>
    <row r="117" spans="1:8" x14ac:dyDescent="0.3">
      <c r="A117" s="33" t="s">
        <v>99</v>
      </c>
      <c r="B117" s="10" t="s">
        <v>1</v>
      </c>
      <c r="C117" s="11">
        <v>2450.5300000000002</v>
      </c>
      <c r="D117" s="9" t="s">
        <v>26</v>
      </c>
      <c r="E117" s="12">
        <v>2.4500000000000002</v>
      </c>
      <c r="F117" s="34">
        <f t="shared" ref="F117" si="19">ROUND(E117*C117,2)</f>
        <v>6003.8</v>
      </c>
      <c r="G117" s="56"/>
      <c r="H117" s="56"/>
    </row>
    <row r="118" spans="1:8" x14ac:dyDescent="0.3">
      <c r="A118" s="41">
        <v>14</v>
      </c>
      <c r="B118" s="3" t="s">
        <v>2</v>
      </c>
      <c r="C118" s="4"/>
      <c r="D118" s="5"/>
      <c r="E118" s="13"/>
      <c r="F118" s="61">
        <f>SUM(F119)</f>
        <v>513235.8</v>
      </c>
      <c r="G118" s="60"/>
      <c r="H118" s="60"/>
    </row>
    <row r="119" spans="1:8" x14ac:dyDescent="0.3">
      <c r="A119" s="33" t="s">
        <v>100</v>
      </c>
      <c r="B119" s="10" t="s">
        <v>3</v>
      </c>
      <c r="C119" s="11">
        <v>12</v>
      </c>
      <c r="D119" s="9" t="s">
        <v>169</v>
      </c>
      <c r="E119" s="12">
        <v>42769.65</v>
      </c>
      <c r="F119" s="34">
        <f t="shared" ref="F119" si="20">ROUND(E119*C119,2)</f>
        <v>513235.8</v>
      </c>
      <c r="G119" s="56"/>
      <c r="H119" s="56"/>
    </row>
    <row r="120" spans="1:8" x14ac:dyDescent="0.3">
      <c r="A120" s="42"/>
      <c r="B120" s="43"/>
      <c r="C120" s="44"/>
      <c r="D120" s="42"/>
      <c r="E120" s="45"/>
      <c r="F120" s="62"/>
    </row>
    <row r="121" spans="1:8" s="50" customFormat="1" ht="12" x14ac:dyDescent="0.3">
      <c r="A121" s="46"/>
      <c r="B121" s="47" t="s">
        <v>101</v>
      </c>
      <c r="C121" s="48"/>
      <c r="D121" s="49"/>
      <c r="E121" s="47"/>
      <c r="F121" s="63">
        <f>SUM(F6:F119)/2</f>
        <v>5460503.6499999994</v>
      </c>
      <c r="G121" s="64"/>
      <c r="H121" s="64">
        <f>SUM(H6:H119)/2</f>
        <v>0</v>
      </c>
    </row>
    <row r="122" spans="1:8" x14ac:dyDescent="0.3">
      <c r="F122" s="24"/>
    </row>
    <row r="123" spans="1:8" x14ac:dyDescent="0.3">
      <c r="F123" s="24"/>
    </row>
    <row r="124" spans="1:8" x14ac:dyDescent="0.3">
      <c r="F124" s="24"/>
    </row>
    <row r="125" spans="1:8" x14ac:dyDescent="0.3">
      <c r="F125" s="24"/>
    </row>
    <row r="126" spans="1:8" x14ac:dyDescent="0.3">
      <c r="C126" s="52"/>
      <c r="D126" s="53"/>
      <c r="E126" s="54"/>
      <c r="F126" s="24"/>
    </row>
    <row r="127" spans="1:8" x14ac:dyDescent="0.2">
      <c r="C127" s="1"/>
      <c r="D127" s="51" t="s">
        <v>226</v>
      </c>
      <c r="F127" s="24"/>
    </row>
    <row r="128" spans="1:8" x14ac:dyDescent="0.2">
      <c r="C128" s="1"/>
      <c r="D128" s="51" t="s">
        <v>227</v>
      </c>
      <c r="F128" s="24"/>
    </row>
    <row r="129" spans="3:6" x14ac:dyDescent="0.2">
      <c r="C129" s="1"/>
      <c r="D129" s="51" t="s">
        <v>228</v>
      </c>
      <c r="F129" s="24"/>
    </row>
    <row r="130" spans="3:6" x14ac:dyDescent="0.2">
      <c r="C130" s="1"/>
      <c r="D130" s="51" t="s">
        <v>229</v>
      </c>
      <c r="F130" s="24"/>
    </row>
    <row r="131" spans="3:6" x14ac:dyDescent="0.3">
      <c r="F131" s="24"/>
    </row>
    <row r="132" spans="3:6" x14ac:dyDescent="0.3">
      <c r="F132" s="24"/>
    </row>
    <row r="133" spans="3:6" x14ac:dyDescent="0.3">
      <c r="F133" s="24"/>
    </row>
  </sheetData>
  <autoFilter ref="A5:G122" xr:uid="{A2FA2FF1-4940-45DC-B339-F6A9C9CAE073}"/>
  <mergeCells count="5">
    <mergeCell ref="G4:H4"/>
    <mergeCell ref="A1:F1"/>
    <mergeCell ref="E2:F2"/>
    <mergeCell ref="B2:D2"/>
    <mergeCell ref="E4:F4"/>
  </mergeCells>
  <phoneticPr fontId="2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68" orientation="portrait" r:id="rId1"/>
  <headerFooter>
    <oddHeader>&amp;C&amp;G</oddHeader>
    <oddFooter>&amp;C&amp;G</oddFooter>
  </headerFooter>
  <colBreaks count="1" manualBreakCount="1">
    <brk id="8" max="12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Proposta</vt:lpstr>
      <vt:lpstr>Proposta!Area_de_impressao</vt:lpstr>
      <vt:lpstr>Proposta!Titulos_de_impressao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Débora de Mello Affonso</dc:creator>
  <cp:lastModifiedBy>Anderson Rocha de Goes</cp:lastModifiedBy>
  <cp:lastPrinted>2023-10-04T21:37:37Z</cp:lastPrinted>
  <dcterms:created xsi:type="dcterms:W3CDTF">2023-10-03T21:13:55Z</dcterms:created>
  <dcterms:modified xsi:type="dcterms:W3CDTF">2023-10-06T11:56:58Z</dcterms:modified>
</cp:coreProperties>
</file>